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76" windowWidth="11310" windowHeight="6450" tabRatio="601" activeTab="5"/>
  </bookViews>
  <sheets>
    <sheet name="Current Year Download" sheetId="1" r:id="rId1"/>
    <sheet name="Current Year Detail" sheetId="2" r:id="rId2"/>
    <sheet name="Prior Year Download " sheetId="3" r:id="rId3"/>
    <sheet name="Prior Year Detail" sheetId="4" r:id="rId4"/>
    <sheet name="Projected Totals" sheetId="5" r:id="rId5"/>
    <sheet name="Projected Cash Flow" sheetId="6" r:id="rId6"/>
    <sheet name="Ratio Calculation" sheetId="7" r:id="rId7"/>
  </sheets>
  <definedNames>
    <definedName name="BALANCE1" localSheetId="5">'Projected Totals'!$C$10</definedName>
    <definedName name="BALANCE1" localSheetId="4">'Projected Totals'!$C$10</definedName>
    <definedName name="RATIO1" localSheetId="5">'Ratio Calculation'!$C$7</definedName>
  </definedNames>
  <calcPr fullCalcOnLoad="1" fullPrecision="0"/>
</workbook>
</file>

<file path=xl/sharedStrings.xml><?xml version="1.0" encoding="utf-8"?>
<sst xmlns="http://schemas.openxmlformats.org/spreadsheetml/2006/main" count="777" uniqueCount="141">
  <si>
    <t>Insert data immediately below this cell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</si>
  <si>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</si>
  <si>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</si>
  <si>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</si>
  <si>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</si>
  <si>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</si>
  <si>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</si>
  <si>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</si>
  <si>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</si>
  <si>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</si>
  <si>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</si>
  <si>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</si>
  <si>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</si>
  <si>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</si>
  <si>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---------- THIS IS CURRENT YEAR DETAIL ---------------------------------------------------------------------------------------------------------------------------------</t>
  </si>
  <si>
    <t>-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</si>
  <si>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</si>
  <si>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</si>
  <si>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</si>
  <si>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</si>
  <si>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</si>
  <si>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</si>
  <si>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</si>
  <si>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</si>
  <si>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</si>
  <si>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</si>
  <si>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</si>
  <si>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</si>
  <si>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</si>
  <si>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A. BEGINNING CASH</t>
  </si>
  <si>
    <t>B. RECEIPTS</t>
  </si>
  <si>
    <t xml:space="preserve">     Revenue Limit:</t>
  </si>
  <si>
    <t xml:space="preserve">       Property Tax</t>
  </si>
  <si>
    <t xml:space="preserve">       Other</t>
  </si>
  <si>
    <t xml:space="preserve">     Federal Revenues</t>
  </si>
  <si>
    <t xml:space="preserve">     Other State Revenues</t>
  </si>
  <si>
    <t xml:space="preserve">     Other Local Revenues</t>
  </si>
  <si>
    <t xml:space="preserve">     Interfund Transfers In</t>
  </si>
  <si>
    <t xml:space="preserve">     All Other Financing Sources</t>
  </si>
  <si>
    <t xml:space="preserve">      TRANS</t>
  </si>
  <si>
    <t xml:space="preserve">    Receivables</t>
  </si>
  <si>
    <t xml:space="preserve">     TOTAL RECEIPTS</t>
  </si>
  <si>
    <t>C. DISBURSEMENTS</t>
  </si>
  <si>
    <t xml:space="preserve">     Certificated Salary</t>
  </si>
  <si>
    <t xml:space="preserve">     Classified Salary</t>
  </si>
  <si>
    <t xml:space="preserve">     Fringe Benefits</t>
  </si>
  <si>
    <t xml:space="preserve">     Supplies</t>
  </si>
  <si>
    <t xml:space="preserve">      Services</t>
  </si>
  <si>
    <t xml:space="preserve">     Capital Outlays</t>
  </si>
  <si>
    <t xml:space="preserve">     Other Outgo</t>
  </si>
  <si>
    <t xml:space="preserve">     Interfund Transfers Out</t>
  </si>
  <si>
    <t xml:space="preserve">     All Other Financing Uses</t>
  </si>
  <si>
    <t xml:space="preserve">     TRANS Payments</t>
  </si>
  <si>
    <t xml:space="preserve">    Liabilities (Including Def Rev)</t>
  </si>
  <si>
    <t xml:space="preserve">     TOTAL DISBURSEMENTS</t>
  </si>
  <si>
    <t>D. NET CASH FLOW</t>
  </si>
  <si>
    <t>E. ENDING CASH</t>
  </si>
  <si>
    <t>=</t>
  </si>
  <si>
    <t>---------- THIS IS DETAIL OF CORRESPONDING PROJECTED MONTHS - HISTORICAL - FOR USE IN DETAILING THE PROJECTION RATIOS --------------------------------------------------------</t>
  </si>
  <si>
    <t>|</t>
  </si>
  <si>
    <t>Beginning Cash</t>
  </si>
  <si>
    <t xml:space="preserve">     TRANS</t>
  </si>
  <si>
    <t xml:space="preserve">     Receivables</t>
  </si>
  <si>
    <t>Total Receipts</t>
  </si>
  <si>
    <t xml:space="preserve">     Benefits</t>
  </si>
  <si>
    <t xml:space="preserve">     Supplies </t>
  </si>
  <si>
    <t xml:space="preserve">     Services</t>
  </si>
  <si>
    <t xml:space="preserve">     Liabilities (including Def Rev)</t>
  </si>
  <si>
    <t>Total Disbursements</t>
  </si>
  <si>
    <t>Cash Flow</t>
  </si>
  <si>
    <t>Ending Cash</t>
  </si>
  <si>
    <t>------------ THIS IS THE REMAINING AMOUNT TO BE PROJECTED COMPUTATION --------</t>
  </si>
  <si>
    <t>YEAR TO</t>
  </si>
  <si>
    <t>PROJECTED</t>
  </si>
  <si>
    <t>DATE</t>
  </si>
  <si>
    <t>BUDGET</t>
  </si>
  <si>
    <t>ACTUAL</t>
  </si>
  <si>
    <t>BALANCE</t>
  </si>
  <si>
    <t xml:space="preserve">     TRANS payments</t>
  </si>
  <si>
    <t>First Interim</t>
  </si>
  <si>
    <t xml:space="preserve">   ACTUAL AND PROJECTED MONTHLY CASH FLOWS</t>
  </si>
  <si>
    <t xml:space="preserve"> GENERAL FUND</t>
  </si>
  <si>
    <t>Second Interim</t>
  </si>
  <si>
    <t xml:space="preserve">     Employee Benefits</t>
  </si>
  <si>
    <t>---------- THIS IS THE DETAIL OF PRIOR YEAR (HISTORICAL) ACTUAL.  IT IS USED TO DETERMINE THE RATIOS FOR DISTRIBUTING PROJECTED CASH FLOW ITEMS ----------</t>
  </si>
  <si>
    <t>Sept</t>
  </si>
  <si>
    <t>Oct</t>
  </si>
  <si>
    <t>Nov</t>
  </si>
  <si>
    <t>Dec</t>
  </si>
  <si>
    <t>Jan</t>
  </si>
  <si>
    <t>Feb</t>
  </si>
  <si>
    <t xml:space="preserve">    Liabilities (including Def Rev)</t>
  </si>
  <si>
    <t xml:space="preserve">A. BEGINNING CASH..............9110     </t>
  </si>
  <si>
    <t xml:space="preserve">                                        </t>
  </si>
  <si>
    <t xml:space="preserve">B. RECEIPTS                             </t>
  </si>
  <si>
    <t xml:space="preserve">   Revenue Limit                        </t>
  </si>
  <si>
    <t xml:space="preserve">     Property Tax..............8020-8079</t>
  </si>
  <si>
    <t xml:space="preserve">     Other.....................8080-8099</t>
  </si>
  <si>
    <t xml:space="preserve">   Federal Revenues............8100-8299</t>
  </si>
  <si>
    <t xml:space="preserve">   Other State Revenues........8300-8599</t>
  </si>
  <si>
    <t xml:space="preserve">   Other Local Revenues........8600-8799</t>
  </si>
  <si>
    <t xml:space="preserve">   Interfund Transfers In......8910-8929</t>
  </si>
  <si>
    <t xml:space="preserve">   All Other Financing Sources.8931-8979</t>
  </si>
  <si>
    <t xml:space="preserve">   TOTAL RECEIPTS                       </t>
  </si>
  <si>
    <t xml:space="preserve">C. DISBURSEMENTS                        </t>
  </si>
  <si>
    <t xml:space="preserve">   Certificated Salaries.......1000-1999</t>
  </si>
  <si>
    <t xml:space="preserve">   Classified Salaries.........2000-2999</t>
  </si>
  <si>
    <t xml:space="preserve">   Employee Benefits...........3000-3999</t>
  </si>
  <si>
    <t xml:space="preserve">   Supplies ...................4000-4999</t>
  </si>
  <si>
    <t xml:space="preserve">   Services ...................5000-5999</t>
  </si>
  <si>
    <t xml:space="preserve">   Capital Outlays.............6000-6599</t>
  </si>
  <si>
    <t xml:space="preserve">   Other Outgo.................7000-7399</t>
  </si>
  <si>
    <t xml:space="preserve">   Interfund Transfers Out.....7600-7629</t>
  </si>
  <si>
    <t xml:space="preserve">   All Other Financing Uses....7630-7699</t>
  </si>
  <si>
    <t xml:space="preserve">   Trans.......................9640     </t>
  </si>
  <si>
    <t xml:space="preserve">   TOTAL DISBURSMENTS                   </t>
  </si>
  <si>
    <t xml:space="preserve">NET INCREASE/DECREASE (B - C)           </t>
  </si>
  <si>
    <t xml:space="preserve">D. PRIOR YEAR TRANSACTIONS              </t>
  </si>
  <si>
    <t xml:space="preserve">   Accounts Receivable.........9120-9499</t>
  </si>
  <si>
    <t xml:space="preserve">   Accounts Payable............9500-9630</t>
  </si>
  <si>
    <t xml:space="preserve">   Deferred Revenue............9650     </t>
  </si>
  <si>
    <t xml:space="preserve">E. NET INCREASE/DECREASE (B - C + D)    </t>
  </si>
  <si>
    <t xml:space="preserve">F. ENDING CASH (A + E)                  </t>
  </si>
  <si>
    <t>District:</t>
  </si>
  <si>
    <t>ACCRUAL</t>
  </si>
  <si>
    <t xml:space="preserve"> </t>
  </si>
  <si>
    <t xml:space="preserve">     State Aid.................8010-8011</t>
  </si>
  <si>
    <t xml:space="preserve">     Prop 30 EPA………………8012</t>
  </si>
  <si>
    <t xml:space="preserve">     State Aid.................8013-8019</t>
  </si>
  <si>
    <t xml:space="preserve">       State Aid 8010-8011</t>
  </si>
  <si>
    <t xml:space="preserve">       EPA Funds  8012</t>
  </si>
  <si>
    <t xml:space="preserve">       State Aid 8013-8019</t>
  </si>
  <si>
    <t xml:space="preserve">       State Aid   8010-8011</t>
  </si>
  <si>
    <t xml:space="preserve">       State Aid  8013-8019</t>
  </si>
  <si>
    <t xml:space="preserve">       EPA Funds         8012</t>
  </si>
  <si>
    <t xml:space="preserve">       State Aid  8010-8011</t>
  </si>
  <si>
    <t>Actuals To:</t>
  </si>
  <si>
    <t xml:space="preserve">       EPA Fund         8012</t>
  </si>
  <si>
    <t xml:space="preserve">       Prop 30 EPA     8012</t>
  </si>
  <si>
    <t>TOTAL PRIOR YEAR TRANSACTIONS</t>
  </si>
  <si>
    <t>2019-20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</si>
</sst>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_)"/>
    <numFmt numFmtId="165" formatCode="dd\-mmm\-yy_)"/>
    <numFmt numFmtId="166" formatCode="#,##0.000_);\(#,##0.000\)"/>
    <numFmt numFmtId="167" formatCode="#,##0.0_);\(#,##0.0\)"/>
    <numFmt numFmtId="168" formatCode="[$-409]dddd\,\ mmmm\ d\,\ yyyy"/>
    <numFmt numFmtId="169" formatCode="m/d/yy;@"/>
  </numFmts>
  <fonts count="40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37" fontId="1" fillId="0" borderId="0">
      <alignment/>
      <protection/>
    </xf>
    <xf numFmtId="0" fontId="0" fillId="32" borderId="7" applyNumberFormat="0" applyFont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37" fontId="1" fillId="0" borderId="0" xfId="56" applyAlignment="1" applyProtection="1">
      <alignment horizontal="left"/>
      <protection/>
    </xf>
    <xf numFmtId="37" fontId="1" fillId="0" borderId="0" xfId="56" applyFont="1" applyAlignment="1" applyProtection="1">
      <alignment horizontal="left"/>
      <protection/>
    </xf>
    <xf numFmtId="37" fontId="1" fillId="0" borderId="0" xfId="56" applyAlignment="1" applyProtection="1">
      <alignment horizontal="centerContinuous"/>
      <protection/>
    </xf>
    <xf numFmtId="37" fontId="1" fillId="0" borderId="0" xfId="56" applyAlignment="1" applyProtection="1">
      <alignment horizontal="fill"/>
      <protection/>
    </xf>
    <xf numFmtId="37" fontId="1" fillId="0" borderId="0" xfId="56" applyAlignment="1" applyProtection="1">
      <alignment horizontal="center"/>
      <protection/>
    </xf>
    <xf numFmtId="37" fontId="1" fillId="0" borderId="0" xfId="56" applyProtection="1">
      <alignment/>
      <protection/>
    </xf>
    <xf numFmtId="164" fontId="1" fillId="0" borderId="0" xfId="56" applyNumberFormat="1" applyProtection="1">
      <alignment/>
      <protection/>
    </xf>
    <xf numFmtId="37" fontId="1" fillId="0" borderId="0" xfId="56" applyAlignment="1" applyProtection="1" quotePrefix="1">
      <alignment horizontal="right"/>
      <protection/>
    </xf>
    <xf numFmtId="37" fontId="1" fillId="0" borderId="0" xfId="56" applyFont="1" applyProtection="1">
      <alignment/>
      <protection/>
    </xf>
    <xf numFmtId="37" fontId="1" fillId="0" borderId="0" xfId="56" applyAlignment="1" applyProtection="1">
      <alignment horizontal="right"/>
      <protection/>
    </xf>
    <xf numFmtId="37" fontId="1" fillId="0" borderId="0" xfId="56" applyNumberFormat="1" applyProtection="1">
      <alignment/>
      <protection/>
    </xf>
    <xf numFmtId="0" fontId="0" fillId="0" borderId="0" xfId="0" applyAlignment="1" applyProtection="1">
      <alignment/>
      <protection/>
    </xf>
    <xf numFmtId="37" fontId="2" fillId="0" borderId="0" xfId="56" applyFont="1" applyProtection="1">
      <alignment/>
      <protection/>
    </xf>
    <xf numFmtId="37" fontId="1" fillId="0" borderId="0" xfId="56" applyAlignment="1" applyProtection="1">
      <alignment horizontal="left"/>
      <protection locked="0"/>
    </xf>
    <xf numFmtId="37" fontId="1" fillId="0" borderId="0" xfId="56" applyProtection="1">
      <alignment/>
      <protection locked="0"/>
    </xf>
    <xf numFmtId="0" fontId="0" fillId="0" borderId="0" xfId="0" applyAlignment="1" applyProtection="1">
      <alignment/>
      <protection locked="0"/>
    </xf>
    <xf numFmtId="37" fontId="1" fillId="0" borderId="0" xfId="56" applyAlignment="1" applyProtection="1" quotePrefix="1">
      <alignment horizontal="right"/>
      <protection locked="0"/>
    </xf>
    <xf numFmtId="37" fontId="1" fillId="0" borderId="0" xfId="56" applyAlignment="1" applyProtection="1">
      <alignment horizontal="center"/>
      <protection locked="0"/>
    </xf>
    <xf numFmtId="37" fontId="1" fillId="0" borderId="0" xfId="56" applyAlignment="1" applyProtection="1">
      <alignment horizontal="fill"/>
      <protection locked="0"/>
    </xf>
    <xf numFmtId="37" fontId="1" fillId="0" borderId="0" xfId="56" applyFont="1" applyProtection="1">
      <alignment/>
      <protection locked="0"/>
    </xf>
    <xf numFmtId="37" fontId="1" fillId="0" borderId="0" xfId="56" applyFont="1" applyAlignment="1" applyProtection="1">
      <alignment horizontal="left"/>
      <protection locked="0"/>
    </xf>
    <xf numFmtId="37" fontId="1" fillId="0" borderId="10" xfId="56" applyFont="1" applyBorder="1" applyAlignment="1" applyProtection="1">
      <alignment horizontal="center"/>
      <protection locked="0"/>
    </xf>
    <xf numFmtId="37" fontId="1" fillId="0" borderId="11" xfId="56" applyFont="1" applyBorder="1" applyProtection="1">
      <alignment/>
      <protection locked="0"/>
    </xf>
    <xf numFmtId="0" fontId="0" fillId="33" borderId="0" xfId="0" applyFill="1" applyAlignment="1">
      <alignment/>
    </xf>
    <xf numFmtId="37" fontId="1" fillId="0" borderId="0" xfId="56" applyFont="1" applyProtection="1" quotePrefix="1">
      <alignment/>
      <protection/>
    </xf>
    <xf numFmtId="0" fontId="0" fillId="33" borderId="0" xfId="0" applyFill="1" applyAlignment="1" applyProtection="1">
      <alignment/>
      <protection/>
    </xf>
    <xf numFmtId="37" fontId="1" fillId="0" borderId="10" xfId="56" applyFont="1" applyBorder="1" applyAlignment="1" applyProtection="1">
      <alignment horizontal="left"/>
      <protection/>
    </xf>
    <xf numFmtId="37" fontId="1" fillId="0" borderId="12" xfId="56" applyBorder="1" applyProtection="1">
      <alignment/>
      <protection/>
    </xf>
    <xf numFmtId="37" fontId="1" fillId="0" borderId="0" xfId="56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22" fillId="0" borderId="0" xfId="55">
      <alignment/>
      <protection/>
    </xf>
    <xf numFmtId="0" fontId="22" fillId="0" borderId="0" xfId="55">
      <alignment/>
      <protection/>
    </xf>
    <xf numFmtId="37" fontId="1" fillId="0" borderId="11" xfId="56" applyBorder="1" applyProtection="1">
      <alignment/>
      <protection/>
    </xf>
    <xf numFmtId="37" fontId="3" fillId="0" borderId="0" xfId="56" applyFont="1" applyAlignment="1" applyProtection="1">
      <alignment horizontal="centerContinuous"/>
      <protection locked="0"/>
    </xf>
    <xf numFmtId="169" fontId="3" fillId="0" borderId="0" xfId="56" applyNumberFormat="1" applyFont="1" applyAlignment="1" applyProtection="1">
      <alignment/>
      <protection locked="0"/>
    </xf>
    <xf numFmtId="37" fontId="3" fillId="0" borderId="11" xfId="56" applyFont="1" applyBorder="1" applyAlignment="1" applyProtection="1">
      <alignment horizontal="left"/>
      <protection/>
    </xf>
    <xf numFmtId="37" fontId="1" fillId="0" borderId="13" xfId="56" applyFont="1" applyBorder="1" applyAlignment="1" applyProtection="1">
      <alignment horizontal="right"/>
      <protection locked="0"/>
    </xf>
    <xf numFmtId="37" fontId="1" fillId="0" borderId="0" xfId="56" applyFont="1" applyBorder="1" applyAlignment="1" applyProtection="1">
      <alignment horizontal="right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ASHFLOW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7" sqref="A37"/>
    </sheetView>
  </sheetViews>
  <sheetFormatPr defaultColWidth="9.140625" defaultRowHeight="12.75"/>
  <cols>
    <col min="1" max="1" width="39.7109375" style="0" customWidth="1"/>
  </cols>
  <sheetData>
    <row r="1" spans="1:14" ht="12.75">
      <c r="A1" s="24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8" ht="15">
      <c r="A2" t="s">
        <v>92</v>
      </c>
      <c r="B2" s="31"/>
      <c r="C2" s="31"/>
      <c r="D2" s="31"/>
      <c r="E2" s="31"/>
      <c r="F2" s="31"/>
      <c r="G2" s="31"/>
      <c r="H2" s="31"/>
    </row>
    <row r="3" spans="1:8" ht="15">
      <c r="A3" t="s">
        <v>93</v>
      </c>
      <c r="B3" s="31"/>
      <c r="C3" s="31"/>
      <c r="D3" s="31"/>
      <c r="E3" s="31"/>
      <c r="F3" s="31"/>
      <c r="G3" s="31"/>
      <c r="H3" s="31"/>
    </row>
    <row r="4" spans="1:8" ht="15">
      <c r="A4" t="s">
        <v>94</v>
      </c>
      <c r="B4" s="31"/>
      <c r="C4" s="31"/>
      <c r="D4" s="31"/>
      <c r="E4" s="31"/>
      <c r="F4" s="31"/>
      <c r="G4" s="31"/>
      <c r="H4" s="31"/>
    </row>
    <row r="5" spans="1:8" ht="15">
      <c r="A5" t="s">
        <v>95</v>
      </c>
      <c r="B5" s="31"/>
      <c r="C5" s="31"/>
      <c r="D5" s="31"/>
      <c r="E5" s="31"/>
      <c r="F5" s="31"/>
      <c r="G5" s="31"/>
      <c r="H5" s="31"/>
    </row>
    <row r="6" spans="1:8" ht="15">
      <c r="A6" t="s">
        <v>96</v>
      </c>
      <c r="B6" s="31"/>
      <c r="C6" s="31"/>
      <c r="D6" s="31"/>
      <c r="E6" s="31"/>
      <c r="F6" s="31"/>
      <c r="G6" s="31"/>
      <c r="H6" s="31"/>
    </row>
    <row r="7" spans="1:8" ht="15">
      <c r="A7" t="s">
        <v>126</v>
      </c>
      <c r="B7" s="31"/>
      <c r="C7" s="31"/>
      <c r="D7" s="31"/>
      <c r="E7" s="31"/>
      <c r="F7" s="31"/>
      <c r="G7" s="31"/>
      <c r="H7" s="31"/>
    </row>
    <row r="8" spans="1:8" ht="15">
      <c r="A8" t="s">
        <v>128</v>
      </c>
      <c r="B8" s="31"/>
      <c r="C8" s="31"/>
      <c r="D8" s="31"/>
      <c r="E8" s="31"/>
      <c r="F8" s="31"/>
      <c r="G8" s="31"/>
      <c r="H8" s="31"/>
    </row>
    <row r="9" spans="1:8" ht="15">
      <c r="A9" t="s">
        <v>127</v>
      </c>
      <c r="B9" s="31"/>
      <c r="C9" s="31"/>
      <c r="D9" s="31"/>
      <c r="E9" s="31"/>
      <c r="F9" s="31"/>
      <c r="G9" s="31"/>
      <c r="H9" s="31"/>
    </row>
    <row r="10" spans="1:8" ht="15">
      <c r="A10" t="s">
        <v>97</v>
      </c>
      <c r="B10" s="31"/>
      <c r="C10" s="31"/>
      <c r="D10" s="31"/>
      <c r="E10" s="31"/>
      <c r="F10" s="31"/>
      <c r="G10" s="31"/>
      <c r="H10" s="31"/>
    </row>
    <row r="11" spans="1:8" ht="15">
      <c r="A11" t="s">
        <v>98</v>
      </c>
      <c r="B11" s="31"/>
      <c r="C11" s="31"/>
      <c r="D11" s="31"/>
      <c r="E11" s="31"/>
      <c r="F11" s="31"/>
      <c r="G11" s="31"/>
      <c r="H11" s="31"/>
    </row>
    <row r="12" spans="1:8" ht="15">
      <c r="A12" t="s">
        <v>99</v>
      </c>
      <c r="B12" s="31"/>
      <c r="C12" s="31"/>
      <c r="D12" s="31"/>
      <c r="E12" s="31"/>
      <c r="F12" s="31"/>
      <c r="G12" s="31"/>
      <c r="H12" s="31"/>
    </row>
    <row r="13" spans="1:8" ht="15">
      <c r="A13" t="s">
        <v>100</v>
      </c>
      <c r="B13" s="31"/>
      <c r="C13" s="31"/>
      <c r="D13" s="31"/>
      <c r="E13" s="31"/>
      <c r="F13" s="31"/>
      <c r="G13" s="31"/>
      <c r="H13" s="31"/>
    </row>
    <row r="14" spans="1:8" ht="15">
      <c r="A14" t="s">
        <v>101</v>
      </c>
      <c r="B14" s="31"/>
      <c r="C14" s="31"/>
      <c r="D14" s="31"/>
      <c r="E14" s="31"/>
      <c r="F14" s="31"/>
      <c r="G14" s="31"/>
      <c r="H14" s="31"/>
    </row>
    <row r="15" spans="1:8" ht="15">
      <c r="A15" t="s">
        <v>102</v>
      </c>
      <c r="B15" s="31"/>
      <c r="C15" s="31"/>
      <c r="D15" s="31"/>
      <c r="E15" s="31"/>
      <c r="F15" s="31"/>
      <c r="G15" s="31"/>
      <c r="H15" s="31"/>
    </row>
    <row r="16" spans="1:8" ht="15">
      <c r="A16" t="s">
        <v>103</v>
      </c>
      <c r="B16" s="31"/>
      <c r="C16" s="31"/>
      <c r="D16" s="31"/>
      <c r="E16" s="31"/>
      <c r="F16" s="31"/>
      <c r="G16" s="31"/>
      <c r="H16" s="31"/>
    </row>
    <row r="17" spans="1:8" ht="15">
      <c r="A17" t="s">
        <v>93</v>
      </c>
      <c r="B17" s="31"/>
      <c r="C17" s="31"/>
      <c r="D17" s="31"/>
      <c r="E17" s="31"/>
      <c r="F17" s="31"/>
      <c r="G17" s="31"/>
      <c r="H17" s="31"/>
    </row>
    <row r="18" spans="1:8" ht="15">
      <c r="A18" t="s">
        <v>104</v>
      </c>
      <c r="B18" s="31"/>
      <c r="C18" s="31"/>
      <c r="D18" s="31"/>
      <c r="E18" s="31"/>
      <c r="F18" s="31"/>
      <c r="G18" s="31"/>
      <c r="H18" s="31"/>
    </row>
    <row r="19" spans="1:8" ht="15">
      <c r="A19" t="s">
        <v>105</v>
      </c>
      <c r="B19" s="31"/>
      <c r="C19" s="31"/>
      <c r="D19" s="31"/>
      <c r="E19" s="31"/>
      <c r="F19" s="31"/>
      <c r="G19" s="31"/>
      <c r="H19" s="31"/>
    </row>
    <row r="20" spans="1:8" ht="15">
      <c r="A20" t="s">
        <v>106</v>
      </c>
      <c r="B20" s="31"/>
      <c r="C20" s="31"/>
      <c r="D20" s="31"/>
      <c r="E20" s="31"/>
      <c r="F20" s="31"/>
      <c r="G20" s="31"/>
      <c r="H20" s="31"/>
    </row>
    <row r="21" spans="1:8" ht="15">
      <c r="A21" t="s">
        <v>107</v>
      </c>
      <c r="B21" s="31"/>
      <c r="C21" s="31"/>
      <c r="D21" s="31"/>
      <c r="E21" s="31"/>
      <c r="F21" s="31"/>
      <c r="G21" s="31"/>
      <c r="H21" s="31"/>
    </row>
    <row r="22" spans="1:8" ht="15">
      <c r="A22" t="s">
        <v>108</v>
      </c>
      <c r="B22" s="31"/>
      <c r="C22" s="31"/>
      <c r="D22" s="31"/>
      <c r="E22" s="31"/>
      <c r="F22" s="31"/>
      <c r="G22" s="31"/>
      <c r="H22" s="31"/>
    </row>
    <row r="23" spans="1:8" ht="15">
      <c r="A23" t="s">
        <v>109</v>
      </c>
      <c r="B23" s="31"/>
      <c r="C23" s="31"/>
      <c r="D23" s="31"/>
      <c r="E23" s="31"/>
      <c r="F23" s="31"/>
      <c r="G23" s="31"/>
      <c r="H23" s="31"/>
    </row>
    <row r="24" spans="1:8" ht="15">
      <c r="A24" t="s">
        <v>110</v>
      </c>
      <c r="B24" s="31"/>
      <c r="C24" s="31"/>
      <c r="D24" s="31"/>
      <c r="E24" s="31"/>
      <c r="F24" s="31"/>
      <c r="G24" s="31"/>
      <c r="H24" s="31"/>
    </row>
    <row r="25" spans="1:8" ht="15">
      <c r="A25" t="s">
        <v>111</v>
      </c>
      <c r="B25" s="31"/>
      <c r="C25" s="31"/>
      <c r="D25" s="31"/>
      <c r="E25" s="31"/>
      <c r="F25" s="31"/>
      <c r="G25" s="31"/>
      <c r="H25" s="31"/>
    </row>
    <row r="26" spans="1:8" ht="15">
      <c r="A26" t="s">
        <v>112</v>
      </c>
      <c r="B26" s="31"/>
      <c r="C26" s="31"/>
      <c r="D26" s="31"/>
      <c r="E26" s="31"/>
      <c r="F26" s="31"/>
      <c r="G26" s="31"/>
      <c r="H26" s="31"/>
    </row>
    <row r="27" spans="1:8" ht="15">
      <c r="A27" t="s">
        <v>113</v>
      </c>
      <c r="B27" s="31"/>
      <c r="C27" s="31"/>
      <c r="D27" s="31"/>
      <c r="E27" s="31"/>
      <c r="F27" s="31"/>
      <c r="G27" s="31"/>
      <c r="H27" s="31"/>
    </row>
    <row r="28" spans="1:8" ht="15">
      <c r="A28" t="s">
        <v>114</v>
      </c>
      <c r="B28" s="31"/>
      <c r="C28" s="31"/>
      <c r="D28" s="31"/>
      <c r="E28" s="31"/>
      <c r="F28" s="31"/>
      <c r="G28" s="31"/>
      <c r="H28" s="31"/>
    </row>
    <row r="29" spans="1:8" ht="15">
      <c r="A29" t="s">
        <v>115</v>
      </c>
      <c r="B29" s="31"/>
      <c r="C29" s="31"/>
      <c r="D29" s="31"/>
      <c r="E29" s="31"/>
      <c r="F29" s="31"/>
      <c r="G29" s="31"/>
      <c r="H29" s="31"/>
    </row>
    <row r="30" spans="1:8" ht="15">
      <c r="A30" t="s">
        <v>93</v>
      </c>
      <c r="B30" s="31"/>
      <c r="C30" s="31"/>
      <c r="D30" s="31"/>
      <c r="E30" s="31"/>
      <c r="F30" s="31"/>
      <c r="G30" s="31"/>
      <c r="H30" s="31"/>
    </row>
    <row r="31" spans="1:8" ht="15">
      <c r="A31" t="s">
        <v>116</v>
      </c>
      <c r="B31" s="31"/>
      <c r="C31" s="31"/>
      <c r="D31" s="31"/>
      <c r="E31" s="31"/>
      <c r="F31" s="31"/>
      <c r="G31" s="31"/>
      <c r="H31" s="31"/>
    </row>
    <row r="32" spans="1:8" ht="15">
      <c r="A32" t="s">
        <v>93</v>
      </c>
      <c r="B32" s="31"/>
      <c r="C32" s="31"/>
      <c r="D32" s="31"/>
      <c r="E32" s="31"/>
      <c r="F32" s="31"/>
      <c r="G32" s="31"/>
      <c r="H32" s="31"/>
    </row>
    <row r="33" spans="1:8" ht="15">
      <c r="A33" t="s">
        <v>117</v>
      </c>
      <c r="B33" s="31"/>
      <c r="C33" s="31"/>
      <c r="D33" s="31"/>
      <c r="E33" s="31"/>
      <c r="F33" s="31"/>
      <c r="G33" s="31"/>
      <c r="H33" s="31"/>
    </row>
    <row r="34" spans="1:8" ht="15">
      <c r="A34" t="s">
        <v>118</v>
      </c>
      <c r="B34" s="31"/>
      <c r="C34" s="31"/>
      <c r="D34" s="31"/>
      <c r="E34" s="31"/>
      <c r="F34" s="31"/>
      <c r="G34" s="31"/>
      <c r="H34" s="31"/>
    </row>
    <row r="35" spans="1:8" ht="15">
      <c r="A35" t="s">
        <v>119</v>
      </c>
      <c r="B35" s="31"/>
      <c r="C35" s="31"/>
      <c r="D35" s="31"/>
      <c r="E35" s="31"/>
      <c r="F35" s="31"/>
      <c r="G35" s="31"/>
      <c r="H35" s="31"/>
    </row>
    <row r="36" spans="1:8" ht="15">
      <c r="A36" t="s">
        <v>120</v>
      </c>
      <c r="B36" s="31"/>
      <c r="C36" s="31"/>
      <c r="D36" s="31"/>
      <c r="E36" s="31"/>
      <c r="F36" s="31"/>
      <c r="G36" s="31"/>
      <c r="H36" s="31"/>
    </row>
    <row r="37" spans="1:8" ht="15">
      <c r="A37" t="s">
        <v>139</v>
      </c>
      <c r="B37" s="31"/>
      <c r="C37" s="31"/>
      <c r="D37" s="31"/>
      <c r="E37" s="31"/>
      <c r="F37" s="31"/>
      <c r="G37" s="31"/>
      <c r="H37" s="31"/>
    </row>
    <row r="38" ht="12.75">
      <c r="A38" t="s">
        <v>93</v>
      </c>
    </row>
    <row r="39" spans="1:8" ht="15">
      <c r="A39" t="s">
        <v>121</v>
      </c>
      <c r="B39" s="31"/>
      <c r="C39" s="31"/>
      <c r="D39" s="31"/>
      <c r="E39" s="31"/>
      <c r="F39" s="31"/>
      <c r="G39" s="31"/>
      <c r="H39" s="31"/>
    </row>
    <row r="40" spans="1:8" ht="15">
      <c r="A40" t="s">
        <v>93</v>
      </c>
      <c r="B40" s="31"/>
      <c r="C40" s="31"/>
      <c r="D40" s="31"/>
      <c r="E40" s="31"/>
      <c r="F40" s="31"/>
      <c r="G40" s="31"/>
      <c r="H40" s="31"/>
    </row>
    <row r="41" spans="1:8" ht="15">
      <c r="A41" t="s">
        <v>122</v>
      </c>
      <c r="B41" s="31"/>
      <c r="C41" s="31"/>
      <c r="D41" s="31"/>
      <c r="E41" s="31"/>
      <c r="F41" s="31"/>
      <c r="G41" s="31"/>
      <c r="H41" s="31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43" sqref="C43"/>
    </sheetView>
  </sheetViews>
  <sheetFormatPr defaultColWidth="9.140625" defaultRowHeight="12.75"/>
  <cols>
    <col min="1" max="1" width="30.7109375" style="12" customWidth="1"/>
    <col min="2" max="2" width="9.140625" style="12" customWidth="1"/>
    <col min="3" max="15" width="15.7109375" style="12" customWidth="1"/>
    <col min="16" max="16384" width="9.140625" style="12" customWidth="1"/>
  </cols>
  <sheetData>
    <row r="1" spans="1:15" ht="12.75">
      <c r="A1" s="1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4" t="s">
        <v>15</v>
      </c>
      <c r="N1" s="4" t="s">
        <v>15</v>
      </c>
      <c r="O1" s="4" t="s">
        <v>15</v>
      </c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4" t="s">
        <v>15</v>
      </c>
      <c r="B5" s="4" t="s">
        <v>15</v>
      </c>
      <c r="C5" s="4" t="s">
        <v>15</v>
      </c>
      <c r="D5" s="4" t="s">
        <v>15</v>
      </c>
      <c r="E5" s="4" t="s">
        <v>15</v>
      </c>
      <c r="F5" s="4" t="s">
        <v>15</v>
      </c>
      <c r="G5" s="4" t="s">
        <v>15</v>
      </c>
      <c r="H5" s="4" t="s">
        <v>15</v>
      </c>
      <c r="I5" s="4" t="s">
        <v>15</v>
      </c>
      <c r="J5" s="4" t="s">
        <v>15</v>
      </c>
      <c r="K5" s="4" t="s">
        <v>15</v>
      </c>
      <c r="L5" s="4" t="s">
        <v>15</v>
      </c>
      <c r="M5" s="4" t="s">
        <v>15</v>
      </c>
      <c r="N5" s="4" t="s">
        <v>15</v>
      </c>
      <c r="O5" s="4" t="s">
        <v>15</v>
      </c>
    </row>
    <row r="6" spans="1:15" ht="12.75">
      <c r="A6" s="6"/>
      <c r="B6" s="6"/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26</v>
      </c>
      <c r="N6" s="5" t="s">
        <v>27</v>
      </c>
      <c r="O6" s="5" t="s">
        <v>28</v>
      </c>
    </row>
    <row r="7" spans="1:15" ht="12.75">
      <c r="A7" s="4" t="s">
        <v>15</v>
      </c>
      <c r="B7" s="4" t="s">
        <v>15</v>
      </c>
      <c r="C7" s="4" t="s">
        <v>15</v>
      </c>
      <c r="D7" s="4" t="s">
        <v>15</v>
      </c>
      <c r="E7" s="4" t="s">
        <v>15</v>
      </c>
      <c r="F7" s="4" t="s">
        <v>15</v>
      </c>
      <c r="G7" s="4" t="s">
        <v>15</v>
      </c>
      <c r="H7" s="4" t="s">
        <v>15</v>
      </c>
      <c r="I7" s="4" t="s">
        <v>15</v>
      </c>
      <c r="J7" s="4" t="s">
        <v>15</v>
      </c>
      <c r="K7" s="4" t="s">
        <v>15</v>
      </c>
      <c r="L7" s="4" t="s">
        <v>15</v>
      </c>
      <c r="M7" s="4" t="s">
        <v>15</v>
      </c>
      <c r="N7" s="4" t="s">
        <v>15</v>
      </c>
      <c r="O7" s="4" t="s">
        <v>15</v>
      </c>
    </row>
    <row r="8" spans="1:1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1" t="s">
        <v>29</v>
      </c>
      <c r="B9" s="6"/>
      <c r="C9" s="10">
        <f>'Projected Totals'!BALANCE1</f>
        <v>0</v>
      </c>
      <c r="D9" s="6">
        <f aca="true" t="shared" si="0" ref="D9:N9">C50</f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>C9</f>
        <v>0</v>
      </c>
    </row>
    <row r="10" spans="1:15" ht="12.75">
      <c r="A10" s="6"/>
      <c r="B10" s="6"/>
      <c r="C10" s="4" t="s">
        <v>15</v>
      </c>
      <c r="D10" s="4" t="s">
        <v>15</v>
      </c>
      <c r="E10" s="4" t="s">
        <v>15</v>
      </c>
      <c r="F10" s="4" t="s">
        <v>15</v>
      </c>
      <c r="G10" s="4" t="s">
        <v>15</v>
      </c>
      <c r="H10" s="4" t="s">
        <v>15</v>
      </c>
      <c r="I10" s="4" t="s">
        <v>15</v>
      </c>
      <c r="J10" s="4" t="s">
        <v>15</v>
      </c>
      <c r="K10" s="4" t="s">
        <v>15</v>
      </c>
      <c r="L10" s="4" t="s">
        <v>15</v>
      </c>
      <c r="M10" s="4" t="s">
        <v>15</v>
      </c>
      <c r="N10" s="4" t="s">
        <v>15</v>
      </c>
      <c r="O10" s="4" t="s">
        <v>15</v>
      </c>
    </row>
    <row r="11" spans="1:15" ht="12.75">
      <c r="A11" s="1" t="s">
        <v>30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1" t="s">
        <v>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1" t="s">
        <v>32</v>
      </c>
      <c r="B13" s="6"/>
      <c r="C13" s="6">
        <f>'Current Year Download'!B6</f>
        <v>0</v>
      </c>
      <c r="D13" s="6">
        <f>'Current Year Download'!C6</f>
        <v>0</v>
      </c>
      <c r="E13" s="6">
        <f>'Current Year Download'!D6</f>
        <v>0</v>
      </c>
      <c r="F13" s="6">
        <f>'Current Year Download'!E6</f>
        <v>0</v>
      </c>
      <c r="G13" s="6">
        <f>'Current Year Download'!F6</f>
        <v>0</v>
      </c>
      <c r="H13" s="6">
        <f>'Current Year Download'!G6</f>
        <v>0</v>
      </c>
      <c r="I13" s="6">
        <f>'Current Year Download'!H6</f>
        <v>0</v>
      </c>
      <c r="J13" s="6">
        <f>'Current Year Download'!I6</f>
        <v>0</v>
      </c>
      <c r="K13" s="6">
        <f>'Current Year Download'!J6</f>
        <v>0</v>
      </c>
      <c r="L13" s="6">
        <f>'Current Year Download'!K6</f>
        <v>0</v>
      </c>
      <c r="M13" s="6">
        <f>'Current Year Download'!L6</f>
        <v>0</v>
      </c>
      <c r="N13" s="6">
        <f>'Current Year Download'!M6</f>
        <v>0</v>
      </c>
      <c r="O13" s="6">
        <f aca="true" t="shared" si="1" ref="O13:O24">SUM(C13:N13)</f>
        <v>0</v>
      </c>
    </row>
    <row r="14" spans="1:15" ht="12.75">
      <c r="A14" s="1" t="s">
        <v>129</v>
      </c>
      <c r="B14" s="6"/>
      <c r="C14" s="9">
        <f>'Current Year Download'!B7</f>
        <v>0</v>
      </c>
      <c r="D14" s="9">
        <f>'Current Year Download'!C7</f>
        <v>0</v>
      </c>
      <c r="E14" s="9">
        <f>'Current Year Download'!D7</f>
        <v>0</v>
      </c>
      <c r="F14" s="9">
        <f>'Current Year Download'!E7</f>
        <v>0</v>
      </c>
      <c r="G14" s="9">
        <f>'Current Year Download'!F7</f>
        <v>0</v>
      </c>
      <c r="H14" s="9">
        <f>'Current Year Download'!G7</f>
        <v>0</v>
      </c>
      <c r="I14" s="9">
        <f>'Current Year Download'!H7</f>
        <v>0</v>
      </c>
      <c r="J14" s="9">
        <f>'Current Year Download'!I7</f>
        <v>0</v>
      </c>
      <c r="K14" s="9">
        <f>'Current Year Download'!J7</f>
        <v>0</v>
      </c>
      <c r="L14" s="9">
        <f>'Current Year Download'!K7</f>
        <v>0</v>
      </c>
      <c r="M14" s="9">
        <f>'Current Year Download'!L7</f>
        <v>0</v>
      </c>
      <c r="N14" s="9">
        <f>'Current Year Download'!M7</f>
        <v>0</v>
      </c>
      <c r="O14" s="6">
        <f t="shared" si="1"/>
        <v>0</v>
      </c>
    </row>
    <row r="15" spans="1:15" ht="12.75">
      <c r="A15" s="1" t="s">
        <v>131</v>
      </c>
      <c r="B15" s="6"/>
      <c r="C15" s="9">
        <f>'Current Year Download'!B8</f>
        <v>0</v>
      </c>
      <c r="D15" s="9">
        <f>'Current Year Download'!C8</f>
        <v>0</v>
      </c>
      <c r="E15" s="9">
        <f>'Current Year Download'!D8</f>
        <v>0</v>
      </c>
      <c r="F15" s="9">
        <f>'Current Year Download'!E8</f>
        <v>0</v>
      </c>
      <c r="G15" s="9">
        <f>'Current Year Download'!F8</f>
        <v>0</v>
      </c>
      <c r="H15" s="9">
        <f>'Current Year Download'!G8</f>
        <v>0</v>
      </c>
      <c r="I15" s="9">
        <f>'Current Year Download'!H8</f>
        <v>0</v>
      </c>
      <c r="J15" s="9">
        <f>'Current Year Download'!I8</f>
        <v>0</v>
      </c>
      <c r="K15" s="9">
        <f>'Current Year Download'!J8</f>
        <v>0</v>
      </c>
      <c r="L15" s="9">
        <f>'Current Year Download'!K8</f>
        <v>0</v>
      </c>
      <c r="M15" s="9">
        <f>'Current Year Download'!L8</f>
        <v>0</v>
      </c>
      <c r="N15" s="9">
        <f>'Current Year Download'!M8</f>
        <v>0</v>
      </c>
      <c r="O15" s="6">
        <f>SUM(C15:N15)</f>
        <v>0</v>
      </c>
    </row>
    <row r="16" spans="1:15" ht="12.75">
      <c r="A16" s="1" t="s">
        <v>138</v>
      </c>
      <c r="B16" s="6"/>
      <c r="C16" s="9">
        <f>'Current Year Download'!B9</f>
        <v>0</v>
      </c>
      <c r="D16" s="9">
        <f>'Current Year Download'!C9</f>
        <v>0</v>
      </c>
      <c r="E16" s="9">
        <f>'Current Year Download'!D9</f>
        <v>0</v>
      </c>
      <c r="F16" s="9">
        <f>'Current Year Download'!E9</f>
        <v>0</v>
      </c>
      <c r="G16" s="9">
        <f>'Current Year Download'!F9</f>
        <v>0</v>
      </c>
      <c r="H16" s="9">
        <f>'Current Year Download'!G9</f>
        <v>0</v>
      </c>
      <c r="I16" s="9">
        <f>'Current Year Download'!H9</f>
        <v>0</v>
      </c>
      <c r="J16" s="9">
        <f>'Current Year Download'!I9</f>
        <v>0</v>
      </c>
      <c r="K16" s="9">
        <f>'Current Year Download'!J9</f>
        <v>0</v>
      </c>
      <c r="L16" s="9">
        <f>'Current Year Download'!K9</f>
        <v>0</v>
      </c>
      <c r="M16" s="9">
        <f>'Current Year Download'!L9</f>
        <v>0</v>
      </c>
      <c r="N16" s="9">
        <f>'Current Year Download'!M9</f>
        <v>0</v>
      </c>
      <c r="O16" s="6">
        <f>SUM(C16:N16)</f>
        <v>0</v>
      </c>
    </row>
    <row r="17" spans="1:15" ht="12.75">
      <c r="A17" s="1" t="s">
        <v>33</v>
      </c>
      <c r="B17" s="6"/>
      <c r="C17" s="6">
        <f>'Current Year Download'!B10</f>
        <v>0</v>
      </c>
      <c r="D17" s="6">
        <f>'Current Year Download'!C10</f>
        <v>0</v>
      </c>
      <c r="E17" s="6">
        <f>'Current Year Download'!D10</f>
        <v>0</v>
      </c>
      <c r="F17" s="6">
        <f>'Current Year Download'!E10</f>
        <v>0</v>
      </c>
      <c r="G17" s="6">
        <f>'Current Year Download'!F10</f>
        <v>0</v>
      </c>
      <c r="H17" s="6">
        <f>'Current Year Download'!G10</f>
        <v>0</v>
      </c>
      <c r="I17" s="6">
        <f>'Current Year Download'!H10</f>
        <v>0</v>
      </c>
      <c r="J17" s="6">
        <f>'Current Year Download'!I10</f>
        <v>0</v>
      </c>
      <c r="K17" s="6">
        <f>'Current Year Download'!J10</f>
        <v>0</v>
      </c>
      <c r="L17" s="6">
        <f>'Current Year Download'!K10</f>
        <v>0</v>
      </c>
      <c r="M17" s="6">
        <f>'Current Year Download'!L10</f>
        <v>0</v>
      </c>
      <c r="N17" s="6">
        <f>'Current Year Download'!M10</f>
        <v>0</v>
      </c>
      <c r="O17" s="6">
        <f t="shared" si="1"/>
        <v>0</v>
      </c>
    </row>
    <row r="18" spans="1:15" ht="12.75">
      <c r="A18" s="1" t="s">
        <v>34</v>
      </c>
      <c r="B18" s="6"/>
      <c r="C18" s="6">
        <f>'Current Year Download'!B11</f>
        <v>0</v>
      </c>
      <c r="D18" s="6">
        <f>'Current Year Download'!C11</f>
        <v>0</v>
      </c>
      <c r="E18" s="6">
        <f>'Current Year Download'!D11</f>
        <v>0</v>
      </c>
      <c r="F18" s="6">
        <f>'Current Year Download'!E11</f>
        <v>0</v>
      </c>
      <c r="G18" s="6">
        <f>'Current Year Download'!F11</f>
        <v>0</v>
      </c>
      <c r="H18" s="6">
        <f>'Current Year Download'!G11</f>
        <v>0</v>
      </c>
      <c r="I18" s="6">
        <f>'Current Year Download'!H11</f>
        <v>0</v>
      </c>
      <c r="J18" s="6">
        <f>'Current Year Download'!I11</f>
        <v>0</v>
      </c>
      <c r="K18" s="6">
        <f>'Current Year Download'!J11</f>
        <v>0</v>
      </c>
      <c r="L18" s="6">
        <f>'Current Year Download'!K11</f>
        <v>0</v>
      </c>
      <c r="M18" s="6">
        <f>'Current Year Download'!L11</f>
        <v>0</v>
      </c>
      <c r="N18" s="6">
        <f>'Current Year Download'!M11</f>
        <v>0</v>
      </c>
      <c r="O18" s="6">
        <f t="shared" si="1"/>
        <v>0</v>
      </c>
    </row>
    <row r="19" spans="1:15" ht="12.75">
      <c r="A19" s="1" t="s">
        <v>35</v>
      </c>
      <c r="B19" s="6"/>
      <c r="C19" s="9">
        <f>'Current Year Download'!B12</f>
        <v>0</v>
      </c>
      <c r="D19" s="9">
        <f>'Current Year Download'!C12</f>
        <v>0</v>
      </c>
      <c r="E19" s="9">
        <f>'Current Year Download'!D12</f>
        <v>0</v>
      </c>
      <c r="F19" s="9">
        <f>'Current Year Download'!E12</f>
        <v>0</v>
      </c>
      <c r="G19" s="9">
        <f>'Current Year Download'!F12</f>
        <v>0</v>
      </c>
      <c r="H19" s="9">
        <f>'Current Year Download'!G12</f>
        <v>0</v>
      </c>
      <c r="I19" s="9">
        <f>'Current Year Download'!H12</f>
        <v>0</v>
      </c>
      <c r="J19" s="9">
        <f>'Current Year Download'!I12</f>
        <v>0</v>
      </c>
      <c r="K19" s="9">
        <f>'Current Year Download'!J12</f>
        <v>0</v>
      </c>
      <c r="L19" s="9">
        <f>'Current Year Download'!K12</f>
        <v>0</v>
      </c>
      <c r="M19" s="9">
        <f>'Current Year Download'!L12</f>
        <v>0</v>
      </c>
      <c r="N19" s="9">
        <f>'Current Year Download'!M12</f>
        <v>0</v>
      </c>
      <c r="O19" s="6">
        <f t="shared" si="1"/>
        <v>0</v>
      </c>
    </row>
    <row r="20" spans="1:15" ht="12.75">
      <c r="A20" s="1" t="s">
        <v>36</v>
      </c>
      <c r="B20" s="6"/>
      <c r="C20" s="6">
        <f>'Current Year Download'!B13</f>
        <v>0</v>
      </c>
      <c r="D20" s="6">
        <f>'Current Year Download'!C13</f>
        <v>0</v>
      </c>
      <c r="E20" s="6">
        <f>'Current Year Download'!D13</f>
        <v>0</v>
      </c>
      <c r="F20" s="6">
        <f>'Current Year Download'!E13</f>
        <v>0</v>
      </c>
      <c r="G20" s="6">
        <f>'Current Year Download'!F13</f>
        <v>0</v>
      </c>
      <c r="H20" s="6">
        <f>'Current Year Download'!G13</f>
        <v>0</v>
      </c>
      <c r="I20" s="6">
        <f>'Current Year Download'!H13</f>
        <v>0</v>
      </c>
      <c r="J20" s="6">
        <f>'Current Year Download'!I13</f>
        <v>0</v>
      </c>
      <c r="K20" s="6">
        <f>'Current Year Download'!J13</f>
        <v>0</v>
      </c>
      <c r="L20" s="6">
        <f>'Current Year Download'!K13</f>
        <v>0</v>
      </c>
      <c r="M20" s="6">
        <f>'Current Year Download'!L13</f>
        <v>0</v>
      </c>
      <c r="N20" s="6">
        <f>'Current Year Download'!M13</f>
        <v>0</v>
      </c>
      <c r="O20" s="6">
        <f t="shared" si="1"/>
        <v>0</v>
      </c>
    </row>
    <row r="21" spans="1:15" ht="12.75">
      <c r="A21" s="1" t="s">
        <v>37</v>
      </c>
      <c r="B21" s="6"/>
      <c r="C21" s="6">
        <f>'Current Year Download'!B14</f>
        <v>0</v>
      </c>
      <c r="D21" s="6">
        <f>'Current Year Download'!C14</f>
        <v>0</v>
      </c>
      <c r="E21" s="6">
        <f>'Current Year Download'!D14</f>
        <v>0</v>
      </c>
      <c r="F21" s="6">
        <f>'Current Year Download'!E14</f>
        <v>0</v>
      </c>
      <c r="G21" s="6">
        <f>'Current Year Download'!F14</f>
        <v>0</v>
      </c>
      <c r="H21" s="6">
        <f>'Current Year Download'!G14</f>
        <v>0</v>
      </c>
      <c r="I21" s="6">
        <f>'Current Year Download'!H14</f>
        <v>0</v>
      </c>
      <c r="J21" s="6">
        <f>'Current Year Download'!I14</f>
        <v>0</v>
      </c>
      <c r="K21" s="6">
        <f>'Current Year Download'!J14</f>
        <v>0</v>
      </c>
      <c r="L21" s="6">
        <f>'Current Year Download'!K14</f>
        <v>0</v>
      </c>
      <c r="M21" s="6">
        <f>'Current Year Download'!L14</f>
        <v>0</v>
      </c>
      <c r="N21" s="6">
        <f>'Current Year Download'!M14</f>
        <v>0</v>
      </c>
      <c r="O21" s="6">
        <f t="shared" si="1"/>
        <v>0</v>
      </c>
    </row>
    <row r="22" spans="1:15" ht="12.75">
      <c r="A22" s="1" t="s">
        <v>38</v>
      </c>
      <c r="B22" s="6"/>
      <c r="C22" s="6">
        <f>'Current Year Download'!B15</f>
        <v>0</v>
      </c>
      <c r="D22" s="6">
        <f>'Current Year Download'!C15</f>
        <v>0</v>
      </c>
      <c r="E22" s="6">
        <f>'Current Year Download'!D15</f>
        <v>0</v>
      </c>
      <c r="F22" s="6">
        <f>'Current Year Download'!E15</f>
        <v>0</v>
      </c>
      <c r="G22" s="6">
        <f>'Current Year Download'!F15</f>
        <v>0</v>
      </c>
      <c r="H22" s="6">
        <f>'Current Year Download'!G15</f>
        <v>0</v>
      </c>
      <c r="I22" s="6">
        <f>'Current Year Download'!H15</f>
        <v>0</v>
      </c>
      <c r="J22" s="6">
        <f>'Current Year Download'!I15</f>
        <v>0</v>
      </c>
      <c r="K22" s="6">
        <f>'Current Year Download'!J15</f>
        <v>0</v>
      </c>
      <c r="L22" s="6">
        <f>'Current Year Download'!K15</f>
        <v>0</v>
      </c>
      <c r="M22" s="6">
        <f>'Current Year Download'!L15</f>
        <v>0</v>
      </c>
      <c r="N22" s="6">
        <f>'Current Year Download'!M15</f>
        <v>0</v>
      </c>
      <c r="O22" s="6">
        <f t="shared" si="1"/>
        <v>0</v>
      </c>
    </row>
    <row r="23" spans="1:15" ht="12.75">
      <c r="A23" s="2" t="s">
        <v>39</v>
      </c>
      <c r="B23" s="6"/>
      <c r="C23" s="6">
        <f>IF('Current Year Download'!B28&lt;0,('Current Year Download'!B28)*-1,0)</f>
        <v>0</v>
      </c>
      <c r="D23" s="6">
        <f>IF('Current Year Download'!C28&lt;0,('Current Year Download'!C28)*-1,0)</f>
        <v>0</v>
      </c>
      <c r="E23" s="6">
        <f>IF('Current Year Download'!D28&lt;0,('Current Year Download'!D28)*-1,0)</f>
        <v>0</v>
      </c>
      <c r="F23" s="6">
        <f>IF('Current Year Download'!E28&lt;0,('Current Year Download'!E28)*-1,0)</f>
        <v>0</v>
      </c>
      <c r="G23" s="6">
        <f>IF('Current Year Download'!F28&lt;0,('Current Year Download'!F28)*-1,0)</f>
        <v>0</v>
      </c>
      <c r="H23" s="6">
        <f>IF('Current Year Download'!G28&lt;0,('Current Year Download'!G28)*-1,0)</f>
        <v>0</v>
      </c>
      <c r="I23" s="6">
        <f>IF('Current Year Download'!H28&lt;0,('Current Year Download'!H28)*-1,0)</f>
        <v>0</v>
      </c>
      <c r="J23" s="6">
        <f>IF('Current Year Download'!I28&lt;0,('Current Year Download'!I28)*-1,0)</f>
        <v>0</v>
      </c>
      <c r="K23" s="6">
        <f>IF('Current Year Download'!J28&lt;0,('Current Year Download'!J28)*-1,0)</f>
        <v>0</v>
      </c>
      <c r="L23" s="6">
        <f>IF('Current Year Download'!K28&lt;0,('Current Year Download'!K28)*-1,0)</f>
        <v>0</v>
      </c>
      <c r="M23" s="6">
        <f>IF('Current Year Download'!L28&lt;0,('Current Year Download'!L28)*-1,0)</f>
        <v>0</v>
      </c>
      <c r="N23" s="6">
        <f>IF('Current Year Download'!M28&lt;0,('Current Year Download'!M28)*-1,0)</f>
        <v>0</v>
      </c>
      <c r="O23" s="6">
        <f t="shared" si="1"/>
        <v>0</v>
      </c>
    </row>
    <row r="24" spans="1:15" ht="12.75">
      <c r="A24" s="12" t="s">
        <v>40</v>
      </c>
      <c r="B24" s="6"/>
      <c r="C24" s="6">
        <f>'Current Year Download'!B34</f>
        <v>0</v>
      </c>
      <c r="D24" s="6">
        <f>'Current Year Download'!C34</f>
        <v>0</v>
      </c>
      <c r="E24" s="6">
        <f>'Current Year Download'!D34</f>
        <v>0</v>
      </c>
      <c r="F24" s="6">
        <f>'Current Year Download'!E34</f>
        <v>0</v>
      </c>
      <c r="G24" s="6">
        <f>'Current Year Download'!F34</f>
        <v>0</v>
      </c>
      <c r="H24" s="6">
        <f>'Current Year Download'!G34</f>
        <v>0</v>
      </c>
      <c r="I24" s="6">
        <f>'Current Year Download'!H34</f>
        <v>0</v>
      </c>
      <c r="J24" s="6">
        <f>'Current Year Download'!I34</f>
        <v>0</v>
      </c>
      <c r="K24" s="6">
        <f>'Current Year Download'!J34</f>
        <v>0</v>
      </c>
      <c r="L24" s="6">
        <f>'Current Year Download'!K34</f>
        <v>0</v>
      </c>
      <c r="M24" s="6">
        <f>'Current Year Download'!L34</f>
        <v>0</v>
      </c>
      <c r="N24" s="6">
        <f>'Current Year Download'!M34</f>
        <v>0</v>
      </c>
      <c r="O24" s="6">
        <f t="shared" si="1"/>
        <v>0</v>
      </c>
    </row>
    <row r="25" spans="1:15" ht="12.75">
      <c r="A25" s="6"/>
      <c r="B25" s="6"/>
      <c r="C25" s="4" t="s">
        <v>15</v>
      </c>
      <c r="D25" s="4" t="s">
        <v>15</v>
      </c>
      <c r="E25" s="4" t="s">
        <v>15</v>
      </c>
      <c r="F25" s="4" t="s">
        <v>15</v>
      </c>
      <c r="G25" s="4" t="s">
        <v>15</v>
      </c>
      <c r="H25" s="4" t="s">
        <v>15</v>
      </c>
      <c r="I25" s="4" t="s">
        <v>15</v>
      </c>
      <c r="J25" s="4" t="s">
        <v>15</v>
      </c>
      <c r="K25" s="4" t="s">
        <v>15</v>
      </c>
      <c r="L25" s="4" t="s">
        <v>15</v>
      </c>
      <c r="M25" s="4" t="s">
        <v>15</v>
      </c>
      <c r="N25" s="4" t="s">
        <v>15</v>
      </c>
      <c r="O25" s="4" t="s">
        <v>15</v>
      </c>
    </row>
    <row r="26" spans="1:15" ht="12.75">
      <c r="A26" s="1" t="s">
        <v>41</v>
      </c>
      <c r="B26" s="6"/>
      <c r="C26" s="6">
        <f aca="true" t="shared" si="2" ref="C26:O26">SUM(C12:C24)</f>
        <v>0</v>
      </c>
      <c r="D26" s="6">
        <f t="shared" si="2"/>
        <v>0</v>
      </c>
      <c r="E26" s="6">
        <f t="shared" si="2"/>
        <v>0</v>
      </c>
      <c r="F26" s="6">
        <f t="shared" si="2"/>
        <v>0</v>
      </c>
      <c r="G26" s="6">
        <f t="shared" si="2"/>
        <v>0</v>
      </c>
      <c r="H26" s="6">
        <f t="shared" si="2"/>
        <v>0</v>
      </c>
      <c r="I26" s="6">
        <f t="shared" si="2"/>
        <v>0</v>
      </c>
      <c r="J26" s="6">
        <f t="shared" si="2"/>
        <v>0</v>
      </c>
      <c r="K26" s="6">
        <f t="shared" si="2"/>
        <v>0</v>
      </c>
      <c r="L26" s="6">
        <f t="shared" si="2"/>
        <v>0</v>
      </c>
      <c r="M26" s="6">
        <f t="shared" si="2"/>
        <v>0</v>
      </c>
      <c r="N26" s="6">
        <f t="shared" si="2"/>
        <v>0</v>
      </c>
      <c r="O26" s="6">
        <f t="shared" si="2"/>
        <v>0</v>
      </c>
    </row>
    <row r="27" spans="1:15" ht="12.75">
      <c r="A27" s="6"/>
      <c r="B27" s="6"/>
      <c r="C27" s="4" t="s">
        <v>15</v>
      </c>
      <c r="D27" s="4" t="s">
        <v>15</v>
      </c>
      <c r="E27" s="4" t="s">
        <v>15</v>
      </c>
      <c r="F27" s="4" t="s">
        <v>15</v>
      </c>
      <c r="G27" s="4" t="s">
        <v>15</v>
      </c>
      <c r="H27" s="4" t="s">
        <v>15</v>
      </c>
      <c r="I27" s="4" t="s">
        <v>15</v>
      </c>
      <c r="J27" s="4" t="s">
        <v>15</v>
      </c>
      <c r="K27" s="4" t="s">
        <v>15</v>
      </c>
      <c r="L27" s="4" t="s">
        <v>15</v>
      </c>
      <c r="M27" s="4" t="s">
        <v>15</v>
      </c>
      <c r="N27" s="4" t="s">
        <v>15</v>
      </c>
      <c r="O27" s="4" t="s">
        <v>15</v>
      </c>
    </row>
    <row r="28" spans="2:15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1" t="s">
        <v>42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1" t="s">
        <v>43</v>
      </c>
      <c r="B31" s="6"/>
      <c r="C31" s="6">
        <f>'Current Year Download'!B19</f>
        <v>0</v>
      </c>
      <c r="D31" s="6">
        <f>'Current Year Download'!C19</f>
        <v>0</v>
      </c>
      <c r="E31" s="6">
        <f>'Current Year Download'!D19</f>
        <v>0</v>
      </c>
      <c r="F31" s="6">
        <f>'Current Year Download'!E19</f>
        <v>0</v>
      </c>
      <c r="G31" s="6">
        <f>'Current Year Download'!F19</f>
        <v>0</v>
      </c>
      <c r="H31" s="6">
        <f>'Current Year Download'!G19</f>
        <v>0</v>
      </c>
      <c r="I31" s="6">
        <f>'Current Year Download'!H19</f>
        <v>0</v>
      </c>
      <c r="J31" s="6">
        <f>'Current Year Download'!I19</f>
        <v>0</v>
      </c>
      <c r="K31" s="6">
        <f>'Current Year Download'!J19</f>
        <v>0</v>
      </c>
      <c r="L31" s="6">
        <f>'Current Year Download'!K19</f>
        <v>0</v>
      </c>
      <c r="M31" s="6">
        <f>'Current Year Download'!L19</f>
        <v>0</v>
      </c>
      <c r="N31" s="6">
        <f>'Current Year Download'!M19</f>
        <v>0</v>
      </c>
      <c r="O31" s="6">
        <f aca="true" t="shared" si="3" ref="O31:O41">SUM(C31:N31)</f>
        <v>0</v>
      </c>
    </row>
    <row r="32" spans="1:15" ht="12.75">
      <c r="A32" s="1" t="s">
        <v>44</v>
      </c>
      <c r="B32" s="6"/>
      <c r="C32" s="6">
        <f>'Current Year Download'!B20</f>
        <v>0</v>
      </c>
      <c r="D32" s="6">
        <f>'Current Year Download'!C20</f>
        <v>0</v>
      </c>
      <c r="E32" s="6">
        <f>'Current Year Download'!D20</f>
        <v>0</v>
      </c>
      <c r="F32" s="6">
        <f>'Current Year Download'!E20</f>
        <v>0</v>
      </c>
      <c r="G32" s="6">
        <f>'Current Year Download'!F20</f>
        <v>0</v>
      </c>
      <c r="H32" s="6">
        <f>'Current Year Download'!G20</f>
        <v>0</v>
      </c>
      <c r="I32" s="6">
        <f>'Current Year Download'!H20</f>
        <v>0</v>
      </c>
      <c r="J32" s="6">
        <f>'Current Year Download'!I20</f>
        <v>0</v>
      </c>
      <c r="K32" s="6">
        <f>'Current Year Download'!J20</f>
        <v>0</v>
      </c>
      <c r="L32" s="6">
        <f>'Current Year Download'!K20</f>
        <v>0</v>
      </c>
      <c r="M32" s="6">
        <f>'Current Year Download'!L20</f>
        <v>0</v>
      </c>
      <c r="N32" s="6">
        <f>'Current Year Download'!M20</f>
        <v>0</v>
      </c>
      <c r="O32" s="6">
        <f t="shared" si="3"/>
        <v>0</v>
      </c>
    </row>
    <row r="33" spans="1:15" ht="12.75">
      <c r="A33" s="1" t="s">
        <v>45</v>
      </c>
      <c r="B33" s="6"/>
      <c r="C33" s="6">
        <f>'Current Year Download'!B21</f>
        <v>0</v>
      </c>
      <c r="D33" s="6">
        <f>'Current Year Download'!C21</f>
        <v>0</v>
      </c>
      <c r="E33" s="6">
        <f>'Current Year Download'!D21</f>
        <v>0</v>
      </c>
      <c r="F33" s="6">
        <f>'Current Year Download'!E21</f>
        <v>0</v>
      </c>
      <c r="G33" s="6">
        <f>'Current Year Download'!F21</f>
        <v>0</v>
      </c>
      <c r="H33" s="6">
        <f>'Current Year Download'!G21</f>
        <v>0</v>
      </c>
      <c r="I33" s="6">
        <f>'Current Year Download'!H21</f>
        <v>0</v>
      </c>
      <c r="J33" s="6">
        <f>'Current Year Download'!I21</f>
        <v>0</v>
      </c>
      <c r="K33" s="6">
        <f>'Current Year Download'!J21</f>
        <v>0</v>
      </c>
      <c r="L33" s="6">
        <f>'Current Year Download'!K21</f>
        <v>0</v>
      </c>
      <c r="M33" s="6">
        <f>'Current Year Download'!L21</f>
        <v>0</v>
      </c>
      <c r="N33" s="6">
        <f>'Current Year Download'!M21</f>
        <v>0</v>
      </c>
      <c r="O33" s="6">
        <f t="shared" si="3"/>
        <v>0</v>
      </c>
    </row>
    <row r="34" spans="1:15" ht="12.75">
      <c r="A34" s="2" t="s">
        <v>46</v>
      </c>
      <c r="B34" s="6"/>
      <c r="C34" s="6">
        <f>'Current Year Download'!B22</f>
        <v>0</v>
      </c>
      <c r="D34" s="6">
        <f>'Current Year Download'!C22</f>
        <v>0</v>
      </c>
      <c r="E34" s="6">
        <f>'Current Year Download'!D22</f>
        <v>0</v>
      </c>
      <c r="F34" s="6">
        <f>'Current Year Download'!E22</f>
        <v>0</v>
      </c>
      <c r="G34" s="6">
        <f>'Current Year Download'!F22</f>
        <v>0</v>
      </c>
      <c r="H34" s="6">
        <f>'Current Year Download'!G22</f>
        <v>0</v>
      </c>
      <c r="I34" s="6">
        <f>'Current Year Download'!H22</f>
        <v>0</v>
      </c>
      <c r="J34" s="6">
        <f>'Current Year Download'!I22</f>
        <v>0</v>
      </c>
      <c r="K34" s="6">
        <f>'Current Year Download'!J22</f>
        <v>0</v>
      </c>
      <c r="L34" s="6">
        <f>'Current Year Download'!K22</f>
        <v>0</v>
      </c>
      <c r="M34" s="6">
        <f>'Current Year Download'!L22</f>
        <v>0</v>
      </c>
      <c r="N34" s="6">
        <f>'Current Year Download'!M22</f>
        <v>0</v>
      </c>
      <c r="O34" s="6">
        <f t="shared" si="3"/>
        <v>0</v>
      </c>
    </row>
    <row r="35" spans="1:15" ht="12.75">
      <c r="A35" s="12" t="s">
        <v>47</v>
      </c>
      <c r="B35" s="6"/>
      <c r="C35" s="6">
        <f>'Current Year Download'!B23</f>
        <v>0</v>
      </c>
      <c r="D35" s="6">
        <f>'Current Year Download'!C23</f>
        <v>0</v>
      </c>
      <c r="E35" s="6">
        <f>'Current Year Download'!D23</f>
        <v>0</v>
      </c>
      <c r="F35" s="6">
        <f>'Current Year Download'!E23</f>
        <v>0</v>
      </c>
      <c r="G35" s="6">
        <f>'Current Year Download'!F23</f>
        <v>0</v>
      </c>
      <c r="H35" s="6">
        <f>'Current Year Download'!G23</f>
        <v>0</v>
      </c>
      <c r="I35" s="6">
        <f>'Current Year Download'!H23</f>
        <v>0</v>
      </c>
      <c r="J35" s="6">
        <f>'Current Year Download'!I23</f>
        <v>0</v>
      </c>
      <c r="K35" s="6">
        <f>'Current Year Download'!J23</f>
        <v>0</v>
      </c>
      <c r="L35" s="6">
        <f>'Current Year Download'!K23</f>
        <v>0</v>
      </c>
      <c r="M35" s="6">
        <f>'Current Year Download'!L23</f>
        <v>0</v>
      </c>
      <c r="N35" s="6">
        <f>'Current Year Download'!M23</f>
        <v>0</v>
      </c>
      <c r="O35" s="6">
        <f t="shared" si="3"/>
        <v>0</v>
      </c>
    </row>
    <row r="36" spans="1:15" ht="12.75">
      <c r="A36" s="1" t="s">
        <v>48</v>
      </c>
      <c r="B36" s="6"/>
      <c r="C36" s="6">
        <f>'Current Year Download'!B24</f>
        <v>0</v>
      </c>
      <c r="D36" s="6">
        <f>'Current Year Download'!C24</f>
        <v>0</v>
      </c>
      <c r="E36" s="6">
        <f>'Current Year Download'!D24</f>
        <v>0</v>
      </c>
      <c r="F36" s="6">
        <f>'Current Year Download'!E24</f>
        <v>0</v>
      </c>
      <c r="G36" s="6">
        <f>'Current Year Download'!F24</f>
        <v>0</v>
      </c>
      <c r="H36" s="6">
        <f>'Current Year Download'!G24</f>
        <v>0</v>
      </c>
      <c r="I36" s="6">
        <f>'Current Year Download'!H24</f>
        <v>0</v>
      </c>
      <c r="J36" s="6">
        <f>'Current Year Download'!I24</f>
        <v>0</v>
      </c>
      <c r="K36" s="6">
        <f>'Current Year Download'!J24</f>
        <v>0</v>
      </c>
      <c r="L36" s="6">
        <f>'Current Year Download'!K24</f>
        <v>0</v>
      </c>
      <c r="M36" s="6">
        <f>'Current Year Download'!L24</f>
        <v>0</v>
      </c>
      <c r="N36" s="6">
        <f>'Current Year Download'!M24</f>
        <v>0</v>
      </c>
      <c r="O36" s="6">
        <f t="shared" si="3"/>
        <v>0</v>
      </c>
    </row>
    <row r="37" spans="1:15" ht="12.75">
      <c r="A37" s="1" t="s">
        <v>49</v>
      </c>
      <c r="B37" s="6"/>
      <c r="C37" s="6">
        <f>'Current Year Download'!B25</f>
        <v>0</v>
      </c>
      <c r="D37" s="6">
        <f>'Current Year Download'!C25</f>
        <v>0</v>
      </c>
      <c r="E37" s="6">
        <f>'Current Year Download'!D25</f>
        <v>0</v>
      </c>
      <c r="F37" s="6">
        <f>'Current Year Download'!E25</f>
        <v>0</v>
      </c>
      <c r="G37" s="6">
        <f>'Current Year Download'!F25</f>
        <v>0</v>
      </c>
      <c r="H37" s="6">
        <f>'Current Year Download'!G25</f>
        <v>0</v>
      </c>
      <c r="I37" s="6">
        <f>'Current Year Download'!H25</f>
        <v>0</v>
      </c>
      <c r="J37" s="6">
        <f>'Current Year Download'!I25</f>
        <v>0</v>
      </c>
      <c r="K37" s="6">
        <f>'Current Year Download'!J25</f>
        <v>0</v>
      </c>
      <c r="L37" s="6">
        <f>'Current Year Download'!K25</f>
        <v>0</v>
      </c>
      <c r="M37" s="6">
        <f>'Current Year Download'!L25</f>
        <v>0</v>
      </c>
      <c r="N37" s="6">
        <f>'Current Year Download'!M25</f>
        <v>0</v>
      </c>
      <c r="O37" s="6">
        <f t="shared" si="3"/>
        <v>0</v>
      </c>
    </row>
    <row r="38" spans="1:15" ht="12.75">
      <c r="A38" s="1" t="s">
        <v>50</v>
      </c>
      <c r="B38" s="6"/>
      <c r="C38" s="6">
        <f>'Current Year Download'!B26</f>
        <v>0</v>
      </c>
      <c r="D38" s="6">
        <f>'Current Year Download'!C26</f>
        <v>0</v>
      </c>
      <c r="E38" s="6">
        <f>'Current Year Download'!D26</f>
        <v>0</v>
      </c>
      <c r="F38" s="6">
        <f>'Current Year Download'!E26</f>
        <v>0</v>
      </c>
      <c r="G38" s="6">
        <f>'Current Year Download'!F26</f>
        <v>0</v>
      </c>
      <c r="H38" s="6">
        <f>'Current Year Download'!G26</f>
        <v>0</v>
      </c>
      <c r="I38" s="6">
        <f>'Current Year Download'!H26</f>
        <v>0</v>
      </c>
      <c r="J38" s="6">
        <f>'Current Year Download'!I26</f>
        <v>0</v>
      </c>
      <c r="K38" s="6">
        <f>'Current Year Download'!J26</f>
        <v>0</v>
      </c>
      <c r="L38" s="6">
        <f>'Current Year Download'!K26</f>
        <v>0</v>
      </c>
      <c r="M38" s="6">
        <f>'Current Year Download'!L26</f>
        <v>0</v>
      </c>
      <c r="N38" s="6">
        <f>'Current Year Download'!M26</f>
        <v>0</v>
      </c>
      <c r="O38" s="6">
        <f t="shared" si="3"/>
        <v>0</v>
      </c>
    </row>
    <row r="39" spans="1:15" ht="12.75">
      <c r="A39" s="1" t="s">
        <v>51</v>
      </c>
      <c r="B39" s="6"/>
      <c r="C39" s="6">
        <f>'Current Year Download'!B27</f>
        <v>0</v>
      </c>
      <c r="D39" s="6">
        <f>'Current Year Download'!C27</f>
        <v>0</v>
      </c>
      <c r="E39" s="6">
        <f>'Current Year Download'!D27</f>
        <v>0</v>
      </c>
      <c r="F39" s="6">
        <f>'Current Year Download'!E27</f>
        <v>0</v>
      </c>
      <c r="G39" s="6">
        <f>'Current Year Download'!F27</f>
        <v>0</v>
      </c>
      <c r="H39" s="6">
        <f>'Current Year Download'!G27</f>
        <v>0</v>
      </c>
      <c r="I39" s="6">
        <f>'Current Year Download'!H27</f>
        <v>0</v>
      </c>
      <c r="J39" s="6">
        <f>'Current Year Download'!I27</f>
        <v>0</v>
      </c>
      <c r="K39" s="6">
        <f>'Current Year Download'!J27</f>
        <v>0</v>
      </c>
      <c r="L39" s="6">
        <f>'Current Year Download'!K27</f>
        <v>0</v>
      </c>
      <c r="M39" s="6">
        <f>'Current Year Download'!L27</f>
        <v>0</v>
      </c>
      <c r="N39" s="6">
        <f>'Current Year Download'!M27</f>
        <v>0</v>
      </c>
      <c r="O39" s="6">
        <f t="shared" si="3"/>
        <v>0</v>
      </c>
    </row>
    <row r="40" spans="1:15" ht="12.75">
      <c r="A40" s="2" t="s">
        <v>52</v>
      </c>
      <c r="B40" s="6"/>
      <c r="C40" s="9"/>
      <c r="D40" s="9">
        <f>IF('Current Year Download'!C28&gt;0,('Current Year Download'!C28),0)</f>
        <v>0</v>
      </c>
      <c r="E40" s="9">
        <f>IF('Current Year Download'!D28&gt;0,('Current Year Download'!D28),0)</f>
        <v>0</v>
      </c>
      <c r="F40" s="9">
        <f>IF('Current Year Download'!E28&gt;0,('Current Year Download'!E28),0)</f>
        <v>0</v>
      </c>
      <c r="G40" s="9">
        <f>IF('Current Year Download'!F28&gt;0,('Current Year Download'!F28),0)</f>
        <v>0</v>
      </c>
      <c r="H40" s="9">
        <f>IF('Current Year Download'!G28&gt;0,('Current Year Download'!G28),0)</f>
        <v>0</v>
      </c>
      <c r="I40" s="9">
        <f>IF('Current Year Download'!H28&gt;0,('Current Year Download'!H28),0)</f>
        <v>0</v>
      </c>
      <c r="J40" s="9">
        <f>IF('Current Year Download'!I28&gt;0,('Current Year Download'!I28),0)</f>
        <v>0</v>
      </c>
      <c r="K40" s="9">
        <f>IF('Current Year Download'!J28&gt;0,('Current Year Download'!J28),0)</f>
        <v>0</v>
      </c>
      <c r="L40" s="9">
        <f>IF('Current Year Download'!K28&gt;0,('Current Year Download'!K28),0)</f>
        <v>0</v>
      </c>
      <c r="M40" s="9">
        <f>IF('Current Year Download'!L28&gt;0,('Current Year Download'!L28),0)</f>
        <v>0</v>
      </c>
      <c r="N40" s="9">
        <f>IF('Current Year Download'!M28&gt;0,('Current Year Download'!M28),0)</f>
        <v>0</v>
      </c>
      <c r="O40" s="6">
        <f t="shared" si="3"/>
        <v>0</v>
      </c>
    </row>
    <row r="41" spans="1:15" ht="12.75">
      <c r="A41" s="12" t="s">
        <v>53</v>
      </c>
      <c r="B41" s="6"/>
      <c r="C41" s="25">
        <f>SUM('Current Year Download'!B35:'Current Year Download'!B36)</f>
        <v>0</v>
      </c>
      <c r="D41" s="25">
        <f>SUM('Current Year Download'!C35:'Current Year Download'!C36)</f>
        <v>0</v>
      </c>
      <c r="E41" s="25">
        <f>SUM('Current Year Download'!D35:'Current Year Download'!D36)</f>
        <v>0</v>
      </c>
      <c r="F41" s="25">
        <f>SUM('Current Year Download'!E35:'Current Year Download'!E36)</f>
        <v>0</v>
      </c>
      <c r="G41" s="25">
        <f>SUM('Current Year Download'!F35:'Current Year Download'!F36)</f>
        <v>0</v>
      </c>
      <c r="H41" s="25">
        <f>SUM('Current Year Download'!G35:'Current Year Download'!G36)</f>
        <v>0</v>
      </c>
      <c r="I41" s="25">
        <f>SUM('Current Year Download'!H35:'Current Year Download'!H36)</f>
        <v>0</v>
      </c>
      <c r="J41" s="25">
        <f>SUM('Current Year Download'!I35:'Current Year Download'!I36)</f>
        <v>0</v>
      </c>
      <c r="K41" s="25">
        <f>SUM('Current Year Download'!J35:'Current Year Download'!J36)</f>
        <v>0</v>
      </c>
      <c r="L41" s="25">
        <f>SUM('Current Year Download'!K35:'Current Year Download'!K36)</f>
        <v>0</v>
      </c>
      <c r="M41" s="25">
        <f>SUM('Current Year Download'!L35:'Current Year Download'!L36)</f>
        <v>0</v>
      </c>
      <c r="N41" s="25">
        <f>SUM('Current Year Download'!M35:'Current Year Download'!M36)</f>
        <v>0</v>
      </c>
      <c r="O41" s="6">
        <f t="shared" si="3"/>
        <v>0</v>
      </c>
    </row>
    <row r="42" spans="1:15" ht="12.75">
      <c r="A42" s="6"/>
      <c r="B42" s="6"/>
      <c r="C42" s="4" t="s">
        <v>15</v>
      </c>
      <c r="D42" s="4" t="s">
        <v>15</v>
      </c>
      <c r="E42" s="4" t="s">
        <v>15</v>
      </c>
      <c r="F42" s="4" t="s">
        <v>15</v>
      </c>
      <c r="G42" s="4" t="s">
        <v>15</v>
      </c>
      <c r="H42" s="4" t="s">
        <v>15</v>
      </c>
      <c r="I42" s="4" t="s">
        <v>15</v>
      </c>
      <c r="J42" s="4" t="s">
        <v>15</v>
      </c>
      <c r="K42" s="4" t="s">
        <v>15</v>
      </c>
      <c r="L42" s="4" t="s">
        <v>15</v>
      </c>
      <c r="M42" s="4" t="s">
        <v>15</v>
      </c>
      <c r="N42" s="4" t="s">
        <v>15</v>
      </c>
      <c r="O42" s="4" t="s">
        <v>15</v>
      </c>
    </row>
    <row r="43" spans="1:15" ht="12.75">
      <c r="A43" s="1" t="s">
        <v>54</v>
      </c>
      <c r="B43" s="6"/>
      <c r="C43" s="6">
        <f>SUM(C31:C41)</f>
        <v>0</v>
      </c>
      <c r="D43" s="6">
        <f aca="true" t="shared" si="4" ref="D43:O43">SUM(D31:D41)</f>
        <v>0</v>
      </c>
      <c r="E43" s="6">
        <f t="shared" si="4"/>
        <v>0</v>
      </c>
      <c r="F43" s="6">
        <f t="shared" si="4"/>
        <v>0</v>
      </c>
      <c r="G43" s="6">
        <f t="shared" si="4"/>
        <v>0</v>
      </c>
      <c r="H43" s="6">
        <f t="shared" si="4"/>
        <v>0</v>
      </c>
      <c r="I43" s="6">
        <f t="shared" si="4"/>
        <v>0</v>
      </c>
      <c r="J43" s="6">
        <f t="shared" si="4"/>
        <v>0</v>
      </c>
      <c r="K43" s="6">
        <f t="shared" si="4"/>
        <v>0</v>
      </c>
      <c r="L43" s="6">
        <f t="shared" si="4"/>
        <v>0</v>
      </c>
      <c r="M43" s="6">
        <f t="shared" si="4"/>
        <v>0</v>
      </c>
      <c r="N43" s="6">
        <f t="shared" si="4"/>
        <v>0</v>
      </c>
      <c r="O43" s="6">
        <f t="shared" si="4"/>
        <v>0</v>
      </c>
    </row>
    <row r="44" spans="1:15" ht="12.75">
      <c r="A44" s="6"/>
      <c r="B44" s="6"/>
      <c r="C44" s="4" t="s">
        <v>15</v>
      </c>
      <c r="D44" s="4" t="s">
        <v>15</v>
      </c>
      <c r="E44" s="4" t="s">
        <v>15</v>
      </c>
      <c r="F44" s="4" t="s">
        <v>15</v>
      </c>
      <c r="G44" s="4" t="s">
        <v>15</v>
      </c>
      <c r="H44" s="4" t="s">
        <v>15</v>
      </c>
      <c r="I44" s="4" t="s">
        <v>15</v>
      </c>
      <c r="J44" s="4" t="s">
        <v>15</v>
      </c>
      <c r="K44" s="4" t="s">
        <v>15</v>
      </c>
      <c r="L44" s="4" t="s">
        <v>15</v>
      </c>
      <c r="M44" s="4" t="s">
        <v>15</v>
      </c>
      <c r="N44" s="4" t="s">
        <v>15</v>
      </c>
      <c r="O44" s="4" t="s">
        <v>15</v>
      </c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1" t="s">
        <v>55</v>
      </c>
      <c r="B47" s="6"/>
      <c r="C47" s="6">
        <f aca="true" t="shared" si="5" ref="C47:O47">C26-C43</f>
        <v>0</v>
      </c>
      <c r="D47" s="6">
        <f t="shared" si="5"/>
        <v>0</v>
      </c>
      <c r="E47" s="6">
        <f t="shared" si="5"/>
        <v>0</v>
      </c>
      <c r="F47" s="6">
        <f t="shared" si="5"/>
        <v>0</v>
      </c>
      <c r="G47" s="6">
        <f t="shared" si="5"/>
        <v>0</v>
      </c>
      <c r="H47" s="6">
        <f t="shared" si="5"/>
        <v>0</v>
      </c>
      <c r="I47" s="6">
        <f t="shared" si="5"/>
        <v>0</v>
      </c>
      <c r="J47" s="6">
        <f t="shared" si="5"/>
        <v>0</v>
      </c>
      <c r="K47" s="6">
        <f t="shared" si="5"/>
        <v>0</v>
      </c>
      <c r="L47" s="6">
        <f t="shared" si="5"/>
        <v>0</v>
      </c>
      <c r="M47" s="6">
        <f t="shared" si="5"/>
        <v>0</v>
      </c>
      <c r="N47" s="6">
        <f t="shared" si="5"/>
        <v>0</v>
      </c>
      <c r="O47" s="6">
        <f t="shared" si="5"/>
        <v>0</v>
      </c>
    </row>
    <row r="48" spans="1:15" ht="12.75">
      <c r="A48" s="6"/>
      <c r="B48" s="6"/>
      <c r="C48" s="4" t="s">
        <v>15</v>
      </c>
      <c r="D48" s="4" t="s">
        <v>15</v>
      </c>
      <c r="E48" s="4" t="s">
        <v>15</v>
      </c>
      <c r="F48" s="4" t="s">
        <v>15</v>
      </c>
      <c r="G48" s="4" t="s">
        <v>15</v>
      </c>
      <c r="H48" s="4" t="s">
        <v>15</v>
      </c>
      <c r="I48" s="4" t="s">
        <v>15</v>
      </c>
      <c r="J48" s="4" t="s">
        <v>15</v>
      </c>
      <c r="K48" s="4" t="s">
        <v>15</v>
      </c>
      <c r="L48" s="4" t="s">
        <v>15</v>
      </c>
      <c r="M48" s="4" t="s">
        <v>15</v>
      </c>
      <c r="N48" s="4" t="s">
        <v>15</v>
      </c>
      <c r="O48" s="4" t="s">
        <v>15</v>
      </c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1" t="s">
        <v>56</v>
      </c>
      <c r="B50" s="6"/>
      <c r="C50" s="6">
        <f aca="true" t="shared" si="6" ref="C50:O50">C9+C47</f>
        <v>0</v>
      </c>
      <c r="D50" s="6">
        <f t="shared" si="6"/>
        <v>0</v>
      </c>
      <c r="E50" s="6">
        <f t="shared" si="6"/>
        <v>0</v>
      </c>
      <c r="F50" s="6">
        <f t="shared" si="6"/>
        <v>0</v>
      </c>
      <c r="G50" s="6">
        <f t="shared" si="6"/>
        <v>0</v>
      </c>
      <c r="H50" s="6">
        <f t="shared" si="6"/>
        <v>0</v>
      </c>
      <c r="I50" s="6">
        <f t="shared" si="6"/>
        <v>0</v>
      </c>
      <c r="J50" s="6">
        <f t="shared" si="6"/>
        <v>0</v>
      </c>
      <c r="K50" s="6">
        <f t="shared" si="6"/>
        <v>0</v>
      </c>
      <c r="L50" s="6">
        <f t="shared" si="6"/>
        <v>0</v>
      </c>
      <c r="M50" s="6">
        <f t="shared" si="6"/>
        <v>0</v>
      </c>
      <c r="N50" s="6">
        <f t="shared" si="6"/>
        <v>0</v>
      </c>
      <c r="O50" s="6">
        <f t="shared" si="6"/>
        <v>0</v>
      </c>
    </row>
    <row r="51" spans="1:15" ht="12.75">
      <c r="A51" s="6"/>
      <c r="B51" s="6"/>
      <c r="C51" s="4" t="s">
        <v>57</v>
      </c>
      <c r="D51" s="4" t="s">
        <v>57</v>
      </c>
      <c r="E51" s="4" t="s">
        <v>57</v>
      </c>
      <c r="F51" s="4" t="s">
        <v>57</v>
      </c>
      <c r="G51" s="4" t="s">
        <v>57</v>
      </c>
      <c r="H51" s="4" t="s">
        <v>57</v>
      </c>
      <c r="I51" s="4" t="s">
        <v>57</v>
      </c>
      <c r="J51" s="4" t="s">
        <v>57</v>
      </c>
      <c r="K51" s="4" t="s">
        <v>57</v>
      </c>
      <c r="L51" s="4" t="s">
        <v>57</v>
      </c>
      <c r="M51" s="4" t="s">
        <v>57</v>
      </c>
      <c r="N51" s="4" t="s">
        <v>57</v>
      </c>
      <c r="O51" s="4" t="s">
        <v>57</v>
      </c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</sheetData>
  <sheetProtection/>
  <printOptions/>
  <pageMargins left="0.75" right="0.75" top="1" bottom="1" header="0.5" footer="0.5"/>
  <pageSetup fitToHeight="1" fitToWidth="1" horizontalDpi="300" verticalDpi="3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2" sqref="B2"/>
    </sheetView>
  </sheetViews>
  <sheetFormatPr defaultColWidth="9.140625" defaultRowHeight="12.75"/>
  <cols>
    <col min="1" max="1" width="39.7109375" style="16" customWidth="1"/>
    <col min="2" max="16384" width="9.140625" style="16" customWidth="1"/>
  </cols>
  <sheetData>
    <row r="1" spans="1:14" ht="12.75">
      <c r="A1" s="26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</row>
    <row r="2" spans="1:14" ht="15">
      <c r="A2" t="s">
        <v>92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/>
    </row>
    <row r="3" spans="1:14" ht="15">
      <c r="A3" t="s">
        <v>93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/>
    </row>
    <row r="4" spans="1:14" ht="15">
      <c r="A4" t="s">
        <v>94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/>
    </row>
    <row r="5" spans="1:14" ht="15">
      <c r="A5" t="s">
        <v>95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/>
    </row>
    <row r="6" spans="1:14" ht="15">
      <c r="A6" t="s">
        <v>96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/>
    </row>
    <row r="7" spans="1:14" ht="15">
      <c r="A7" t="s">
        <v>126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/>
    </row>
    <row r="8" spans="1:14" ht="15">
      <c r="A8" t="s">
        <v>128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/>
    </row>
    <row r="9" spans="1:14" ht="15">
      <c r="A9" t="s">
        <v>127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/>
    </row>
    <row r="10" spans="1:14" ht="15">
      <c r="A10" t="s">
        <v>97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/>
    </row>
    <row r="11" spans="1:14" ht="15">
      <c r="A11" t="s">
        <v>98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/>
    </row>
    <row r="12" spans="1:14" ht="15">
      <c r="A12" t="s">
        <v>99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/>
    </row>
    <row r="13" spans="1:14" ht="15">
      <c r="A13" t="s">
        <v>100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/>
    </row>
    <row r="14" spans="1:14" ht="15">
      <c r="A14" t="s">
        <v>101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/>
    </row>
    <row r="15" spans="1:14" ht="15">
      <c r="A15" t="s">
        <v>102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/>
    </row>
    <row r="16" spans="1:14" ht="15">
      <c r="A16" t="s">
        <v>103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/>
    </row>
    <row r="17" spans="1:14" ht="15">
      <c r="A17" t="s">
        <v>93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/>
    </row>
    <row r="18" spans="1:14" ht="15">
      <c r="A18" t="s">
        <v>104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/>
    </row>
    <row r="19" spans="1:14" ht="15">
      <c r="A19" t="s">
        <v>105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/>
    </row>
    <row r="20" spans="1:14" ht="15">
      <c r="A20" t="s">
        <v>106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/>
    </row>
    <row r="21" spans="1:14" ht="15">
      <c r="A21" t="s">
        <v>107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/>
    </row>
    <row r="22" spans="1:14" ht="15">
      <c r="A22" t="s">
        <v>108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/>
    </row>
    <row r="23" spans="1:14" ht="15">
      <c r="A23" t="s">
        <v>109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/>
    </row>
    <row r="24" spans="1:14" ht="15">
      <c r="A24" t="s">
        <v>110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/>
    </row>
    <row r="25" spans="1:14" ht="15">
      <c r="A25" t="s">
        <v>111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/>
    </row>
    <row r="26" spans="1:14" ht="15">
      <c r="A26" t="s">
        <v>112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/>
    </row>
    <row r="27" spans="1:14" ht="15">
      <c r="A27" t="s">
        <v>113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/>
    </row>
    <row r="28" spans="1:14" ht="15">
      <c r="A28" t="s">
        <v>114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/>
    </row>
    <row r="29" spans="1:14" ht="15">
      <c r="A29" t="s">
        <v>115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/>
    </row>
    <row r="30" spans="1:14" ht="15">
      <c r="A30" t="s">
        <v>93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/>
    </row>
    <row r="31" spans="1:14" ht="15">
      <c r="A31" t="s">
        <v>116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/>
    </row>
    <row r="32" spans="1:14" ht="15">
      <c r="A32" t="s">
        <v>93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/>
    </row>
    <row r="33" spans="1:14" ht="15">
      <c r="A33" t="s">
        <v>117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/>
    </row>
    <row r="34" spans="1:14" ht="15">
      <c r="A34" t="s">
        <v>118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/>
    </row>
    <row r="35" spans="1:14" ht="15">
      <c r="A35" t="s">
        <v>119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/>
    </row>
    <row r="36" spans="1:14" ht="15">
      <c r="A36" t="s">
        <v>120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/>
    </row>
    <row r="37" spans="1:14" ht="15">
      <c r="A37" t="s">
        <v>139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/>
    </row>
    <row r="38" spans="1:14" ht="12.75">
      <c r="A38" t="s">
        <v>93</v>
      </c>
      <c r="N38"/>
    </row>
    <row r="39" spans="1:14" ht="15">
      <c r="A39" t="s">
        <v>121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/>
    </row>
    <row r="40" spans="1:14" ht="15">
      <c r="A40" t="s">
        <v>93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/>
    </row>
    <row r="41" spans="1:14" ht="15">
      <c r="A41" t="s">
        <v>122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/>
    </row>
    <row r="42" spans="1:14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</sheetData>
  <sheetProtection/>
  <printOptions gridLines="1"/>
  <pageMargins left="0.75" right="0.75" top="1" bottom="1" header="0.5" footer="0.5"/>
  <pageSetup fitToHeight="1" fitToWidth="1" horizontalDpi="300" verticalDpi="3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0" sqref="C10"/>
    </sheetView>
  </sheetViews>
  <sheetFormatPr defaultColWidth="9.140625" defaultRowHeight="12.75"/>
  <cols>
    <col min="1" max="1" width="20.7109375" style="12" customWidth="1"/>
    <col min="2" max="2" width="9.140625" style="12" customWidth="1"/>
    <col min="3" max="15" width="15.7109375" style="12" customWidth="1"/>
    <col min="16" max="16384" width="9.140625" style="12" customWidth="1"/>
  </cols>
  <sheetData>
    <row r="1" spans="1:16" ht="12.75">
      <c r="A1" s="1" t="s">
        <v>58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4" t="s">
        <v>15</v>
      </c>
      <c r="N1" s="4" t="s">
        <v>15</v>
      </c>
      <c r="O1" s="4" t="s">
        <v>15</v>
      </c>
      <c r="P1" s="4" t="s">
        <v>15</v>
      </c>
    </row>
    <row r="2" spans="1:16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8" t="s">
        <v>59</v>
      </c>
    </row>
    <row r="3" spans="1:1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8" t="s">
        <v>59</v>
      </c>
    </row>
    <row r="4" spans="1:16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8" t="s">
        <v>59</v>
      </c>
    </row>
    <row r="5" spans="1:16" ht="12.75">
      <c r="A5" s="4" t="s">
        <v>15</v>
      </c>
      <c r="B5" s="4" t="s">
        <v>15</v>
      </c>
      <c r="C5" s="4" t="s">
        <v>15</v>
      </c>
      <c r="D5" s="4" t="s">
        <v>15</v>
      </c>
      <c r="E5" s="4" t="s">
        <v>15</v>
      </c>
      <c r="F5" s="4" t="s">
        <v>15</v>
      </c>
      <c r="G5" s="4" t="s">
        <v>15</v>
      </c>
      <c r="H5" s="4" t="s">
        <v>15</v>
      </c>
      <c r="I5" s="4" t="s">
        <v>15</v>
      </c>
      <c r="J5" s="4" t="s">
        <v>15</v>
      </c>
      <c r="K5" s="4" t="s">
        <v>15</v>
      </c>
      <c r="L5" s="4" t="s">
        <v>15</v>
      </c>
      <c r="M5" s="4" t="s">
        <v>15</v>
      </c>
      <c r="N5" s="4" t="s">
        <v>15</v>
      </c>
      <c r="O5" s="4" t="s">
        <v>15</v>
      </c>
      <c r="P5" s="8" t="s">
        <v>59</v>
      </c>
    </row>
    <row r="6" spans="1:16" ht="12.75">
      <c r="A6" s="6"/>
      <c r="B6" s="6"/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26</v>
      </c>
      <c r="N6" s="5" t="s">
        <v>27</v>
      </c>
      <c r="O6" s="5" t="s">
        <v>28</v>
      </c>
      <c r="P6" s="8" t="s">
        <v>59</v>
      </c>
    </row>
    <row r="7" spans="1:16" ht="12.75">
      <c r="A7" s="4" t="s">
        <v>15</v>
      </c>
      <c r="B7" s="4" t="s">
        <v>15</v>
      </c>
      <c r="C7" s="4" t="s">
        <v>15</v>
      </c>
      <c r="D7" s="4" t="s">
        <v>15</v>
      </c>
      <c r="E7" s="4" t="s">
        <v>15</v>
      </c>
      <c r="F7" s="4" t="s">
        <v>15</v>
      </c>
      <c r="G7" s="4" t="s">
        <v>15</v>
      </c>
      <c r="H7" s="4" t="s">
        <v>15</v>
      </c>
      <c r="I7" s="4" t="s">
        <v>15</v>
      </c>
      <c r="J7" s="4" t="s">
        <v>15</v>
      </c>
      <c r="K7" s="4" t="s">
        <v>15</v>
      </c>
      <c r="L7" s="4" t="s">
        <v>15</v>
      </c>
      <c r="M7" s="4" t="s">
        <v>15</v>
      </c>
      <c r="N7" s="4" t="s">
        <v>15</v>
      </c>
      <c r="O7" s="4" t="s">
        <v>15</v>
      </c>
      <c r="P7" s="8" t="s">
        <v>59</v>
      </c>
    </row>
    <row r="8" spans="1:16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8" t="s">
        <v>59</v>
      </c>
    </row>
    <row r="9" spans="1:16" ht="12.75">
      <c r="A9" s="9" t="s">
        <v>60</v>
      </c>
      <c r="B9" s="6"/>
      <c r="C9" s="15">
        <f>'Prior Year Download '!B2</f>
        <v>0</v>
      </c>
      <c r="D9" s="6">
        <f>C46</f>
        <v>0</v>
      </c>
      <c r="E9" s="6">
        <f aca="true" t="shared" si="0" ref="E9:N9">D46</f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>C9</f>
        <v>0</v>
      </c>
      <c r="P9" s="8" t="s">
        <v>59</v>
      </c>
    </row>
    <row r="10" spans="1:16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8" t="s">
        <v>59</v>
      </c>
    </row>
    <row r="11" spans="1:16" ht="12.75">
      <c r="A11" s="1" t="s">
        <v>30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8" t="s">
        <v>59</v>
      </c>
    </row>
    <row r="12" spans="1:16" ht="12.75">
      <c r="A12" s="1" t="s">
        <v>31</v>
      </c>
      <c r="B12" s="6"/>
      <c r="O12" s="6"/>
      <c r="P12" s="8" t="s">
        <v>59</v>
      </c>
    </row>
    <row r="13" spans="1:16" ht="12.75">
      <c r="A13" s="1" t="s">
        <v>32</v>
      </c>
      <c r="B13" s="6"/>
      <c r="C13" s="6">
        <f>'Prior Year Download '!B6</f>
        <v>0</v>
      </c>
      <c r="D13" s="6">
        <f>'Prior Year Download '!C6</f>
        <v>0</v>
      </c>
      <c r="E13" s="6">
        <f>'Prior Year Download '!D6</f>
        <v>0</v>
      </c>
      <c r="F13" s="6">
        <f>'Prior Year Download '!E6</f>
        <v>0</v>
      </c>
      <c r="G13" s="6">
        <f>'Prior Year Download '!F6</f>
        <v>0</v>
      </c>
      <c r="H13" s="6">
        <f>'Prior Year Download '!G6</f>
        <v>0</v>
      </c>
      <c r="I13" s="6">
        <f>'Prior Year Download '!H6</f>
        <v>0</v>
      </c>
      <c r="J13" s="6">
        <f>'Prior Year Download '!I6</f>
        <v>0</v>
      </c>
      <c r="K13" s="6">
        <f>'Prior Year Download '!J6</f>
        <v>0</v>
      </c>
      <c r="L13" s="6">
        <f>'Prior Year Download '!K6</f>
        <v>0</v>
      </c>
      <c r="M13" s="6">
        <f>'Prior Year Download '!L6</f>
        <v>0</v>
      </c>
      <c r="N13" s="6">
        <f>'Prior Year Download '!M6</f>
        <v>0</v>
      </c>
      <c r="O13" s="11">
        <f aca="true" t="shared" si="1" ref="O13:O24">SUM(C13:N13)</f>
        <v>0</v>
      </c>
      <c r="P13" s="8" t="s">
        <v>59</v>
      </c>
    </row>
    <row r="14" spans="1:16" ht="12.75">
      <c r="A14" s="1" t="s">
        <v>129</v>
      </c>
      <c r="B14" s="6"/>
      <c r="C14" s="6">
        <f>'Prior Year Download '!B7</f>
        <v>0</v>
      </c>
      <c r="D14" s="6">
        <f>'Prior Year Download '!C7</f>
        <v>0</v>
      </c>
      <c r="E14" s="6">
        <f>'Prior Year Download '!D7</f>
        <v>0</v>
      </c>
      <c r="F14" s="6">
        <f>'Prior Year Download '!E7</f>
        <v>0</v>
      </c>
      <c r="G14" s="6">
        <f>'Prior Year Download '!F7</f>
        <v>0</v>
      </c>
      <c r="H14" s="6">
        <f>'Prior Year Download '!G7</f>
        <v>0</v>
      </c>
      <c r="I14" s="6">
        <f>'Prior Year Download '!H7</f>
        <v>0</v>
      </c>
      <c r="J14" s="6">
        <f>'Prior Year Download '!I7</f>
        <v>0</v>
      </c>
      <c r="K14" s="6">
        <f>'Prior Year Download '!J7</f>
        <v>0</v>
      </c>
      <c r="L14" s="6">
        <f>'Prior Year Download '!K7</f>
        <v>0</v>
      </c>
      <c r="M14" s="6">
        <f>'Prior Year Download '!L7</f>
        <v>0</v>
      </c>
      <c r="N14" s="6">
        <f>'Prior Year Download '!M7</f>
        <v>0</v>
      </c>
      <c r="O14" s="11">
        <f t="shared" si="1"/>
        <v>0</v>
      </c>
      <c r="P14" s="8" t="s">
        <v>59</v>
      </c>
    </row>
    <row r="15" spans="1:16" ht="12.75">
      <c r="A15" s="1" t="s">
        <v>131</v>
      </c>
      <c r="B15" s="6"/>
      <c r="C15" s="6">
        <f>'Prior Year Download '!B8</f>
        <v>0</v>
      </c>
      <c r="D15" s="6">
        <f>'Prior Year Download '!C8</f>
        <v>0</v>
      </c>
      <c r="E15" s="6">
        <f>'Prior Year Download '!D8</f>
        <v>0</v>
      </c>
      <c r="F15" s="6">
        <f>'Prior Year Download '!E8</f>
        <v>0</v>
      </c>
      <c r="G15" s="6">
        <f>'Prior Year Download '!F8</f>
        <v>0</v>
      </c>
      <c r="H15" s="6">
        <f>'Prior Year Download '!G8</f>
        <v>0</v>
      </c>
      <c r="I15" s="6">
        <f>'Prior Year Download '!H8</f>
        <v>0</v>
      </c>
      <c r="J15" s="6">
        <f>'Prior Year Download '!I8</f>
        <v>0</v>
      </c>
      <c r="K15" s="6">
        <f>'Prior Year Download '!J8</f>
        <v>0</v>
      </c>
      <c r="L15" s="6">
        <f>'Prior Year Download '!K8</f>
        <v>0</v>
      </c>
      <c r="M15" s="6">
        <f>'Prior Year Download '!L8</f>
        <v>0</v>
      </c>
      <c r="N15" s="6">
        <f>'Prior Year Download '!M8</f>
        <v>0</v>
      </c>
      <c r="O15" s="11">
        <f>SUM(C15:N15)</f>
        <v>0</v>
      </c>
      <c r="P15" s="8" t="s">
        <v>59</v>
      </c>
    </row>
    <row r="16" spans="1:16" ht="12.75">
      <c r="A16" s="1" t="s">
        <v>130</v>
      </c>
      <c r="B16" s="6"/>
      <c r="C16" s="6">
        <f>'Prior Year Download '!B9</f>
        <v>0</v>
      </c>
      <c r="D16" s="6">
        <f>'Prior Year Download '!C9</f>
        <v>0</v>
      </c>
      <c r="E16" s="6">
        <f>'Prior Year Download '!D9</f>
        <v>0</v>
      </c>
      <c r="F16" s="6">
        <f>'Prior Year Download '!E9</f>
        <v>0</v>
      </c>
      <c r="G16" s="6">
        <f>'Prior Year Download '!F9</f>
        <v>0</v>
      </c>
      <c r="H16" s="6">
        <f>'Prior Year Download '!G9</f>
        <v>0</v>
      </c>
      <c r="I16" s="6">
        <f>'Prior Year Download '!H9</f>
        <v>0</v>
      </c>
      <c r="J16" s="6">
        <f>'Prior Year Download '!I9</f>
        <v>0</v>
      </c>
      <c r="K16" s="6">
        <f>'Prior Year Download '!J9</f>
        <v>0</v>
      </c>
      <c r="L16" s="6">
        <f>'Prior Year Download '!K9</f>
        <v>0</v>
      </c>
      <c r="M16" s="6">
        <f>'Prior Year Download '!L9</f>
        <v>0</v>
      </c>
      <c r="N16" s="6">
        <f>'Prior Year Download '!M9</f>
        <v>0</v>
      </c>
      <c r="O16" s="11">
        <f>SUM(C16:N16)</f>
        <v>0</v>
      </c>
      <c r="P16" s="8" t="s">
        <v>59</v>
      </c>
    </row>
    <row r="17" spans="1:16" ht="12.75">
      <c r="A17" s="1" t="s">
        <v>33</v>
      </c>
      <c r="B17" s="6"/>
      <c r="C17" s="6">
        <f>'Prior Year Download '!B10</f>
        <v>0</v>
      </c>
      <c r="D17" s="6">
        <f>'Prior Year Download '!C10</f>
        <v>0</v>
      </c>
      <c r="E17" s="6">
        <f>'Prior Year Download '!D10</f>
        <v>0</v>
      </c>
      <c r="F17" s="6">
        <f>'Prior Year Download '!E10</f>
        <v>0</v>
      </c>
      <c r="G17" s="6">
        <f>'Prior Year Download '!F10</f>
        <v>0</v>
      </c>
      <c r="H17" s="6">
        <f>'Prior Year Download '!G10</f>
        <v>0</v>
      </c>
      <c r="I17" s="6">
        <f>'Prior Year Download '!H10</f>
        <v>0</v>
      </c>
      <c r="J17" s="6">
        <f>'Prior Year Download '!I10</f>
        <v>0</v>
      </c>
      <c r="K17" s="6">
        <f>'Prior Year Download '!J10</f>
        <v>0</v>
      </c>
      <c r="L17" s="6">
        <f>'Prior Year Download '!K10</f>
        <v>0</v>
      </c>
      <c r="M17" s="6">
        <f>'Prior Year Download '!L10</f>
        <v>0</v>
      </c>
      <c r="N17" s="6">
        <f>'Prior Year Download '!M10</f>
        <v>0</v>
      </c>
      <c r="O17" s="11">
        <f t="shared" si="1"/>
        <v>0</v>
      </c>
      <c r="P17" s="8" t="s">
        <v>59</v>
      </c>
    </row>
    <row r="18" spans="1:16" ht="12.75">
      <c r="A18" s="1" t="s">
        <v>34</v>
      </c>
      <c r="B18" s="6"/>
      <c r="C18" s="6">
        <f>'Prior Year Download '!B11</f>
        <v>0</v>
      </c>
      <c r="D18" s="6">
        <f>'Prior Year Download '!C11</f>
        <v>0</v>
      </c>
      <c r="E18" s="6">
        <f>'Prior Year Download '!D11</f>
        <v>0</v>
      </c>
      <c r="F18" s="6">
        <f>'Prior Year Download '!E11</f>
        <v>0</v>
      </c>
      <c r="G18" s="6">
        <f>'Prior Year Download '!F11</f>
        <v>0</v>
      </c>
      <c r="H18" s="6">
        <f>'Prior Year Download '!G11</f>
        <v>0</v>
      </c>
      <c r="I18" s="6">
        <f>'Prior Year Download '!H11</f>
        <v>0</v>
      </c>
      <c r="J18" s="6">
        <f>'Prior Year Download '!I11</f>
        <v>0</v>
      </c>
      <c r="K18" s="6">
        <f>'Prior Year Download '!J11</f>
        <v>0</v>
      </c>
      <c r="L18" s="6">
        <f>'Prior Year Download '!K11</f>
        <v>0</v>
      </c>
      <c r="M18" s="6">
        <f>'Prior Year Download '!L11</f>
        <v>0</v>
      </c>
      <c r="N18" s="6">
        <f>'Prior Year Download '!M11</f>
        <v>0</v>
      </c>
      <c r="O18" s="11">
        <f t="shared" si="1"/>
        <v>0</v>
      </c>
      <c r="P18" s="8" t="s">
        <v>59</v>
      </c>
    </row>
    <row r="19" spans="1:16" ht="12.75">
      <c r="A19" s="1" t="s">
        <v>35</v>
      </c>
      <c r="B19" s="6"/>
      <c r="C19" s="6">
        <f>'Prior Year Download '!B12</f>
        <v>0</v>
      </c>
      <c r="D19" s="6">
        <f>'Prior Year Download '!C12</f>
        <v>0</v>
      </c>
      <c r="E19" s="6">
        <f>'Prior Year Download '!D12</f>
        <v>0</v>
      </c>
      <c r="F19" s="6">
        <f>'Prior Year Download '!E12</f>
        <v>0</v>
      </c>
      <c r="G19" s="6">
        <f>'Prior Year Download '!F12</f>
        <v>0</v>
      </c>
      <c r="H19" s="6">
        <f>'Prior Year Download '!G12</f>
        <v>0</v>
      </c>
      <c r="I19" s="6">
        <f>'Prior Year Download '!H12</f>
        <v>0</v>
      </c>
      <c r="J19" s="6">
        <f>'Prior Year Download '!I12</f>
        <v>0</v>
      </c>
      <c r="K19" s="6">
        <f>'Prior Year Download '!J12</f>
        <v>0</v>
      </c>
      <c r="L19" s="6">
        <f>'Prior Year Download '!K12</f>
        <v>0</v>
      </c>
      <c r="M19" s="6">
        <f>'Prior Year Download '!L12</f>
        <v>0</v>
      </c>
      <c r="N19" s="6">
        <f>'Prior Year Download '!M12</f>
        <v>0</v>
      </c>
      <c r="O19" s="11">
        <f t="shared" si="1"/>
        <v>0</v>
      </c>
      <c r="P19" s="8" t="s">
        <v>59</v>
      </c>
    </row>
    <row r="20" spans="1:16" ht="12.75">
      <c r="A20" s="1" t="s">
        <v>36</v>
      </c>
      <c r="B20" s="6"/>
      <c r="C20" s="6">
        <f>'Prior Year Download '!B13</f>
        <v>0</v>
      </c>
      <c r="D20" s="6">
        <f>'Prior Year Download '!C13</f>
        <v>0</v>
      </c>
      <c r="E20" s="6">
        <f>'Prior Year Download '!D13</f>
        <v>0</v>
      </c>
      <c r="F20" s="6">
        <f>'Prior Year Download '!E13</f>
        <v>0</v>
      </c>
      <c r="G20" s="6">
        <f>'Prior Year Download '!F13</f>
        <v>0</v>
      </c>
      <c r="H20" s="6">
        <f>'Prior Year Download '!G13</f>
        <v>0</v>
      </c>
      <c r="I20" s="6">
        <f>'Prior Year Download '!H13</f>
        <v>0</v>
      </c>
      <c r="J20" s="6">
        <f>'Prior Year Download '!I13</f>
        <v>0</v>
      </c>
      <c r="K20" s="6">
        <f>'Prior Year Download '!J13</f>
        <v>0</v>
      </c>
      <c r="L20" s="6">
        <f>'Prior Year Download '!K13</f>
        <v>0</v>
      </c>
      <c r="M20" s="6">
        <f>'Prior Year Download '!L13</f>
        <v>0</v>
      </c>
      <c r="N20" s="6">
        <f>'Prior Year Download '!M13</f>
        <v>0</v>
      </c>
      <c r="O20" s="11">
        <f t="shared" si="1"/>
        <v>0</v>
      </c>
      <c r="P20" s="8" t="s">
        <v>59</v>
      </c>
    </row>
    <row r="21" spans="1:16" ht="12.75">
      <c r="A21" s="1" t="s">
        <v>37</v>
      </c>
      <c r="B21" s="6"/>
      <c r="C21" s="6">
        <f>'Prior Year Download '!B14</f>
        <v>0</v>
      </c>
      <c r="D21" s="6">
        <f>'Prior Year Download '!C14</f>
        <v>0</v>
      </c>
      <c r="E21" s="6">
        <f>'Prior Year Download '!D14</f>
        <v>0</v>
      </c>
      <c r="F21" s="6">
        <f>'Prior Year Download '!E14</f>
        <v>0</v>
      </c>
      <c r="G21" s="6">
        <f>'Prior Year Download '!F14</f>
        <v>0</v>
      </c>
      <c r="H21" s="6">
        <f>'Prior Year Download '!G14</f>
        <v>0</v>
      </c>
      <c r="I21" s="6">
        <f>'Prior Year Download '!H14</f>
        <v>0</v>
      </c>
      <c r="J21" s="6">
        <f>'Prior Year Download '!I14</f>
        <v>0</v>
      </c>
      <c r="K21" s="6">
        <f>'Prior Year Download '!J14</f>
        <v>0</v>
      </c>
      <c r="L21" s="6">
        <f>'Prior Year Download '!K14</f>
        <v>0</v>
      </c>
      <c r="M21" s="6">
        <f>'Prior Year Download '!L14</f>
        <v>0</v>
      </c>
      <c r="N21" s="6">
        <f>'Prior Year Download '!M14</f>
        <v>0</v>
      </c>
      <c r="O21" s="11">
        <f t="shared" si="1"/>
        <v>0</v>
      </c>
      <c r="P21" s="8" t="s">
        <v>59</v>
      </c>
    </row>
    <row r="22" spans="1:16" ht="12.75">
      <c r="A22" s="1" t="s">
        <v>38</v>
      </c>
      <c r="B22" s="6"/>
      <c r="C22" s="6">
        <f>'Prior Year Download '!B15</f>
        <v>0</v>
      </c>
      <c r="D22" s="6">
        <f>'Prior Year Download '!C15</f>
        <v>0</v>
      </c>
      <c r="E22" s="6">
        <f>'Prior Year Download '!D15</f>
        <v>0</v>
      </c>
      <c r="F22" s="6">
        <f>'Prior Year Download '!E15</f>
        <v>0</v>
      </c>
      <c r="G22" s="6">
        <f>'Prior Year Download '!F15</f>
        <v>0</v>
      </c>
      <c r="H22" s="6">
        <f>'Prior Year Download '!G15</f>
        <v>0</v>
      </c>
      <c r="I22" s="6">
        <f>'Prior Year Download '!H15</f>
        <v>0</v>
      </c>
      <c r="J22" s="6">
        <f>'Prior Year Download '!I15</f>
        <v>0</v>
      </c>
      <c r="K22" s="6">
        <f>'Prior Year Download '!J15</f>
        <v>0</v>
      </c>
      <c r="L22" s="6">
        <f>'Prior Year Download '!K15</f>
        <v>0</v>
      </c>
      <c r="M22" s="6">
        <f>'Prior Year Download '!L15</f>
        <v>0</v>
      </c>
      <c r="N22" s="6">
        <f>'Prior Year Download '!M15</f>
        <v>0</v>
      </c>
      <c r="O22" s="11">
        <f t="shared" si="1"/>
        <v>0</v>
      </c>
      <c r="P22" s="8" t="s">
        <v>59</v>
      </c>
    </row>
    <row r="23" spans="1:16" ht="12.75">
      <c r="A23" s="2" t="s">
        <v>61</v>
      </c>
      <c r="B23" s="6"/>
      <c r="C23" s="9">
        <f>IF('Prior Year Download '!B28&lt;0,('Prior Year Download '!B28)*-1,0)</f>
        <v>0</v>
      </c>
      <c r="D23" s="9">
        <f>IF('Prior Year Download '!C28&lt;0,('Prior Year Download '!C28)*-1,0)</f>
        <v>0</v>
      </c>
      <c r="E23" s="9">
        <f>IF('Prior Year Download '!D28&lt;0,('Prior Year Download '!D28)*-1,0)</f>
        <v>0</v>
      </c>
      <c r="F23" s="9">
        <f>IF('Prior Year Download '!E28&lt;0,('Prior Year Download '!E28)*-1,0)</f>
        <v>0</v>
      </c>
      <c r="G23" s="9">
        <f>IF('Prior Year Download '!F28&lt;0,('Prior Year Download '!F28)*-1,0)</f>
        <v>0</v>
      </c>
      <c r="H23" s="9">
        <f>IF('Prior Year Download '!G28&lt;0,('Prior Year Download '!G28)*-1,0)</f>
        <v>0</v>
      </c>
      <c r="I23" s="9">
        <f>IF('Prior Year Download '!H28&lt;0,('Prior Year Download '!H28)*-1,0)</f>
        <v>0</v>
      </c>
      <c r="J23" s="9">
        <f>IF('Prior Year Download '!I28&lt;0,('Prior Year Download '!I28)*-1,0)</f>
        <v>0</v>
      </c>
      <c r="K23" s="9">
        <f>IF('Prior Year Download '!J28&lt;0,('Prior Year Download '!J28)*-1,0)</f>
        <v>0</v>
      </c>
      <c r="L23" s="9">
        <f>IF('Prior Year Download '!K28&lt;0,('Prior Year Download '!K28)*-1,0)</f>
        <v>0</v>
      </c>
      <c r="M23" s="9">
        <f>IF('Prior Year Download '!L28&lt;0,('Prior Year Download '!L28)*-1,0)</f>
        <v>0</v>
      </c>
      <c r="N23" s="9">
        <f>IF('Prior Year Download '!M28&lt;0,('Prior Year Download '!M28)*-1,0)</f>
        <v>0</v>
      </c>
      <c r="O23" s="11">
        <f t="shared" si="1"/>
        <v>0</v>
      </c>
      <c r="P23" s="8" t="s">
        <v>59</v>
      </c>
    </row>
    <row r="24" spans="1:16" ht="12.75">
      <c r="A24" s="9" t="s">
        <v>62</v>
      </c>
      <c r="B24" s="6"/>
      <c r="C24" s="11">
        <f>'Prior Year Download '!B34</f>
        <v>0</v>
      </c>
      <c r="D24" s="11">
        <f>'Prior Year Download '!C34</f>
        <v>0</v>
      </c>
      <c r="E24" s="11">
        <f>'Prior Year Download '!D34</f>
        <v>0</v>
      </c>
      <c r="F24" s="11">
        <f>'Prior Year Download '!E34</f>
        <v>0</v>
      </c>
      <c r="G24" s="11">
        <f>'Prior Year Download '!F34</f>
        <v>0</v>
      </c>
      <c r="H24" s="11">
        <f>'Prior Year Download '!G34</f>
        <v>0</v>
      </c>
      <c r="I24" s="11">
        <f>'Prior Year Download '!H34</f>
        <v>0</v>
      </c>
      <c r="J24" s="11">
        <f>'Prior Year Download '!I34</f>
        <v>0</v>
      </c>
      <c r="K24" s="11">
        <f>'Prior Year Download '!J34</f>
        <v>0</v>
      </c>
      <c r="L24" s="11">
        <f>'Prior Year Download '!K34</f>
        <v>0</v>
      </c>
      <c r="M24" s="11">
        <f>'Prior Year Download '!L34</f>
        <v>0</v>
      </c>
      <c r="N24" s="11">
        <f>'Prior Year Download '!M34</f>
        <v>0</v>
      </c>
      <c r="O24" s="11">
        <f t="shared" si="1"/>
        <v>0</v>
      </c>
      <c r="P24" s="8" t="s">
        <v>59</v>
      </c>
    </row>
    <row r="25" spans="1:16" ht="12.75">
      <c r="A25" s="6"/>
      <c r="B25" s="6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8" t="s">
        <v>59</v>
      </c>
    </row>
    <row r="26" spans="1:16" ht="12.75">
      <c r="A26" s="9" t="s">
        <v>63</v>
      </c>
      <c r="B26" s="6"/>
      <c r="C26" s="11">
        <f>SUM(C13:C24)</f>
        <v>0</v>
      </c>
      <c r="D26" s="11">
        <f aca="true" t="shared" si="2" ref="D26:O26">SUM(D13:D24)</f>
        <v>0</v>
      </c>
      <c r="E26" s="11">
        <f t="shared" si="2"/>
        <v>0</v>
      </c>
      <c r="F26" s="11">
        <f t="shared" si="2"/>
        <v>0</v>
      </c>
      <c r="G26" s="11">
        <f t="shared" si="2"/>
        <v>0</v>
      </c>
      <c r="H26" s="11">
        <f t="shared" si="2"/>
        <v>0</v>
      </c>
      <c r="I26" s="11">
        <f t="shared" si="2"/>
        <v>0</v>
      </c>
      <c r="J26" s="11">
        <f t="shared" si="2"/>
        <v>0</v>
      </c>
      <c r="K26" s="11">
        <f t="shared" si="2"/>
        <v>0</v>
      </c>
      <c r="L26" s="11">
        <f t="shared" si="2"/>
        <v>0</v>
      </c>
      <c r="M26" s="11">
        <f t="shared" si="2"/>
        <v>0</v>
      </c>
      <c r="N26" s="11">
        <f t="shared" si="2"/>
        <v>0</v>
      </c>
      <c r="O26" s="11">
        <f t="shared" si="2"/>
        <v>0</v>
      </c>
      <c r="P26" s="8" t="s">
        <v>59</v>
      </c>
    </row>
    <row r="27" spans="1:16" ht="12.75">
      <c r="A27" s="6"/>
      <c r="B27" s="6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8" t="s">
        <v>59</v>
      </c>
    </row>
    <row r="28" spans="1:16" ht="12.75">
      <c r="A28" s="6"/>
      <c r="B28" s="6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8" t="s">
        <v>59</v>
      </c>
    </row>
    <row r="29" spans="1:16" ht="12.75">
      <c r="A29" s="1" t="s">
        <v>42</v>
      </c>
      <c r="B29" s="6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8" t="s">
        <v>59</v>
      </c>
    </row>
    <row r="30" spans="1:16" ht="12.75">
      <c r="A30" s="1" t="s">
        <v>43</v>
      </c>
      <c r="B30" s="6"/>
      <c r="C30" s="6">
        <f>'Prior Year Download '!B19</f>
        <v>0</v>
      </c>
      <c r="D30" s="6">
        <f>'Prior Year Download '!C19</f>
        <v>0</v>
      </c>
      <c r="E30" s="6">
        <f>'Prior Year Download '!D19</f>
        <v>0</v>
      </c>
      <c r="F30" s="6">
        <f>'Prior Year Download '!E19</f>
        <v>0</v>
      </c>
      <c r="G30" s="6">
        <f>'Prior Year Download '!F19</f>
        <v>0</v>
      </c>
      <c r="H30" s="6">
        <f>'Prior Year Download '!G19</f>
        <v>0</v>
      </c>
      <c r="I30" s="6">
        <f>'Prior Year Download '!H19</f>
        <v>0</v>
      </c>
      <c r="J30" s="6">
        <f>'Prior Year Download '!I19</f>
        <v>0</v>
      </c>
      <c r="K30" s="6">
        <f>'Prior Year Download '!J19</f>
        <v>0</v>
      </c>
      <c r="L30" s="6">
        <f>'Prior Year Download '!K19</f>
        <v>0</v>
      </c>
      <c r="M30" s="6">
        <f>'Prior Year Download '!L19</f>
        <v>0</v>
      </c>
      <c r="N30" s="6">
        <f>'Prior Year Download '!M19</f>
        <v>0</v>
      </c>
      <c r="O30" s="6">
        <f aca="true" t="shared" si="3" ref="O30:O40">SUM(C30:N30)</f>
        <v>0</v>
      </c>
      <c r="P30" s="8" t="s">
        <v>59</v>
      </c>
    </row>
    <row r="31" spans="1:16" ht="12.75">
      <c r="A31" s="1" t="s">
        <v>44</v>
      </c>
      <c r="B31" s="6"/>
      <c r="C31" s="6">
        <f>'Prior Year Download '!B20</f>
        <v>0</v>
      </c>
      <c r="D31" s="6">
        <f>'Prior Year Download '!C20</f>
        <v>0</v>
      </c>
      <c r="E31" s="6">
        <f>'Prior Year Download '!D20</f>
        <v>0</v>
      </c>
      <c r="F31" s="6">
        <f>'Prior Year Download '!E20</f>
        <v>0</v>
      </c>
      <c r="G31" s="6">
        <f>'Prior Year Download '!F20</f>
        <v>0</v>
      </c>
      <c r="H31" s="6">
        <f>'Prior Year Download '!G20</f>
        <v>0</v>
      </c>
      <c r="I31" s="6">
        <f>'Prior Year Download '!H20</f>
        <v>0</v>
      </c>
      <c r="J31" s="6">
        <f>'Prior Year Download '!I20</f>
        <v>0</v>
      </c>
      <c r="K31" s="6">
        <f>'Prior Year Download '!J20</f>
        <v>0</v>
      </c>
      <c r="L31" s="6">
        <f>'Prior Year Download '!K20</f>
        <v>0</v>
      </c>
      <c r="M31" s="6">
        <f>'Prior Year Download '!L20</f>
        <v>0</v>
      </c>
      <c r="N31" s="6">
        <f>'Prior Year Download '!M20</f>
        <v>0</v>
      </c>
      <c r="O31" s="6">
        <f t="shared" si="3"/>
        <v>0</v>
      </c>
      <c r="P31" s="6"/>
    </row>
    <row r="32" spans="1:16" ht="12.75">
      <c r="A32" s="1" t="s">
        <v>64</v>
      </c>
      <c r="B32" s="6"/>
      <c r="C32" s="6">
        <f>'Prior Year Download '!B21</f>
        <v>0</v>
      </c>
      <c r="D32" s="6">
        <f>'Prior Year Download '!C21</f>
        <v>0</v>
      </c>
      <c r="E32" s="6">
        <f>'Prior Year Download '!D21</f>
        <v>0</v>
      </c>
      <c r="F32" s="6">
        <f>'Prior Year Download '!E21</f>
        <v>0</v>
      </c>
      <c r="G32" s="6">
        <f>'Prior Year Download '!F21</f>
        <v>0</v>
      </c>
      <c r="H32" s="6">
        <f>'Prior Year Download '!G21</f>
        <v>0</v>
      </c>
      <c r="I32" s="6">
        <f>'Prior Year Download '!H21</f>
        <v>0</v>
      </c>
      <c r="J32" s="6">
        <f>'Prior Year Download '!I21</f>
        <v>0</v>
      </c>
      <c r="K32" s="6">
        <f>'Prior Year Download '!J21</f>
        <v>0</v>
      </c>
      <c r="L32" s="6">
        <f>'Prior Year Download '!K21</f>
        <v>0</v>
      </c>
      <c r="M32" s="6">
        <f>'Prior Year Download '!L21</f>
        <v>0</v>
      </c>
      <c r="N32" s="6">
        <f>'Prior Year Download '!M21</f>
        <v>0</v>
      </c>
      <c r="O32" s="6">
        <f t="shared" si="3"/>
        <v>0</v>
      </c>
      <c r="P32" s="6"/>
    </row>
    <row r="33" spans="1:16" ht="12.75">
      <c r="A33" s="2" t="s">
        <v>65</v>
      </c>
      <c r="B33" s="6"/>
      <c r="C33" s="6">
        <f>'Prior Year Download '!B22</f>
        <v>0</v>
      </c>
      <c r="D33" s="6">
        <f>'Prior Year Download '!C22</f>
        <v>0</v>
      </c>
      <c r="E33" s="6">
        <f>'Prior Year Download '!D22</f>
        <v>0</v>
      </c>
      <c r="F33" s="6">
        <f>'Prior Year Download '!E22</f>
        <v>0</v>
      </c>
      <c r="G33" s="6">
        <f>'Prior Year Download '!F22</f>
        <v>0</v>
      </c>
      <c r="H33" s="6">
        <f>'Prior Year Download '!G22</f>
        <v>0</v>
      </c>
      <c r="I33" s="6">
        <f>'Prior Year Download '!H22</f>
        <v>0</v>
      </c>
      <c r="J33" s="6">
        <f>'Prior Year Download '!I22</f>
        <v>0</v>
      </c>
      <c r="K33" s="6">
        <f>'Prior Year Download '!J22</f>
        <v>0</v>
      </c>
      <c r="L33" s="6">
        <f>'Prior Year Download '!K22</f>
        <v>0</v>
      </c>
      <c r="M33" s="6">
        <f>'Prior Year Download '!L22</f>
        <v>0</v>
      </c>
      <c r="N33" s="6">
        <f>'Prior Year Download '!M22</f>
        <v>0</v>
      </c>
      <c r="O33" s="6">
        <f t="shared" si="3"/>
        <v>0</v>
      </c>
      <c r="P33" s="8" t="s">
        <v>59</v>
      </c>
    </row>
    <row r="34" spans="1:16" ht="12.75">
      <c r="A34" s="2" t="s">
        <v>66</v>
      </c>
      <c r="B34" s="6"/>
      <c r="C34" s="6">
        <f>'Prior Year Download '!B23</f>
        <v>0</v>
      </c>
      <c r="D34" s="6">
        <f>'Prior Year Download '!C23</f>
        <v>0</v>
      </c>
      <c r="E34" s="6">
        <f>'Prior Year Download '!D23</f>
        <v>0</v>
      </c>
      <c r="F34" s="6">
        <f>'Prior Year Download '!E23</f>
        <v>0</v>
      </c>
      <c r="G34" s="6">
        <f>'Prior Year Download '!F23</f>
        <v>0</v>
      </c>
      <c r="H34" s="6">
        <f>'Prior Year Download '!G23</f>
        <v>0</v>
      </c>
      <c r="I34" s="6">
        <f>'Prior Year Download '!H23</f>
        <v>0</v>
      </c>
      <c r="J34" s="6">
        <f>'Prior Year Download '!I23</f>
        <v>0</v>
      </c>
      <c r="K34" s="6">
        <f>'Prior Year Download '!J23</f>
        <v>0</v>
      </c>
      <c r="L34" s="6">
        <f>'Prior Year Download '!K23</f>
        <v>0</v>
      </c>
      <c r="M34" s="6">
        <f>'Prior Year Download '!L23</f>
        <v>0</v>
      </c>
      <c r="N34" s="6">
        <f>'Prior Year Download '!M23</f>
        <v>0</v>
      </c>
      <c r="O34" s="6">
        <f t="shared" si="3"/>
        <v>0</v>
      </c>
      <c r="P34" s="8"/>
    </row>
    <row r="35" spans="1:16" ht="12.75">
      <c r="A35" s="1" t="s">
        <v>48</v>
      </c>
      <c r="B35" s="6"/>
      <c r="C35" s="6">
        <f>'Prior Year Download '!B24</f>
        <v>0</v>
      </c>
      <c r="D35" s="6">
        <f>'Prior Year Download '!C24</f>
        <v>0</v>
      </c>
      <c r="E35" s="6">
        <f>'Prior Year Download '!D24</f>
        <v>0</v>
      </c>
      <c r="F35" s="6">
        <f>'Prior Year Download '!E24</f>
        <v>0</v>
      </c>
      <c r="G35" s="6">
        <f>'Prior Year Download '!F24</f>
        <v>0</v>
      </c>
      <c r="H35" s="6">
        <f>'Prior Year Download '!G24</f>
        <v>0</v>
      </c>
      <c r="I35" s="6">
        <f>'Prior Year Download '!H24</f>
        <v>0</v>
      </c>
      <c r="J35" s="6">
        <f>'Prior Year Download '!I24</f>
        <v>0</v>
      </c>
      <c r="K35" s="6">
        <f>'Prior Year Download '!J24</f>
        <v>0</v>
      </c>
      <c r="L35" s="6">
        <f>'Prior Year Download '!K24</f>
        <v>0</v>
      </c>
      <c r="M35" s="6">
        <f>'Prior Year Download '!L24</f>
        <v>0</v>
      </c>
      <c r="N35" s="6">
        <f>'Prior Year Download '!M24</f>
        <v>0</v>
      </c>
      <c r="O35" s="6">
        <f t="shared" si="3"/>
        <v>0</v>
      </c>
      <c r="P35" s="8" t="s">
        <v>59</v>
      </c>
    </row>
    <row r="36" spans="1:16" ht="12.75">
      <c r="A36" s="1" t="s">
        <v>49</v>
      </c>
      <c r="B36" s="6"/>
      <c r="C36" s="9">
        <f>'Prior Year Download '!B25</f>
        <v>0</v>
      </c>
      <c r="D36" s="9">
        <f>'Prior Year Download '!C25</f>
        <v>0</v>
      </c>
      <c r="E36" s="9">
        <f>'Prior Year Download '!D25</f>
        <v>0</v>
      </c>
      <c r="F36" s="9">
        <f>'Prior Year Download '!E25</f>
        <v>0</v>
      </c>
      <c r="G36" s="9">
        <f>'Prior Year Download '!F25</f>
        <v>0</v>
      </c>
      <c r="H36" s="9">
        <f>'Prior Year Download '!G25</f>
        <v>0</v>
      </c>
      <c r="I36" s="9">
        <f>'Prior Year Download '!H25</f>
        <v>0</v>
      </c>
      <c r="J36" s="9">
        <f>'Prior Year Download '!I25</f>
        <v>0</v>
      </c>
      <c r="K36" s="9">
        <f>'Prior Year Download '!J25</f>
        <v>0</v>
      </c>
      <c r="L36" s="9">
        <f>'Prior Year Download '!K25</f>
        <v>0</v>
      </c>
      <c r="M36" s="9">
        <f>'Prior Year Download '!L25</f>
        <v>0</v>
      </c>
      <c r="N36" s="9">
        <f>'Prior Year Download '!M25</f>
        <v>0</v>
      </c>
      <c r="O36" s="6">
        <f t="shared" si="3"/>
        <v>0</v>
      </c>
      <c r="P36" s="8" t="s">
        <v>59</v>
      </c>
    </row>
    <row r="37" spans="1:16" ht="12.75">
      <c r="A37" s="1" t="s">
        <v>50</v>
      </c>
      <c r="B37" s="6"/>
      <c r="C37" s="6">
        <f>'Prior Year Download '!B26</f>
        <v>0</v>
      </c>
      <c r="D37" s="6">
        <f>'Prior Year Download '!C26</f>
        <v>0</v>
      </c>
      <c r="E37" s="6">
        <f>'Prior Year Download '!D26</f>
        <v>0</v>
      </c>
      <c r="F37" s="6">
        <f>'Prior Year Download '!E26</f>
        <v>0</v>
      </c>
      <c r="G37" s="6">
        <f>'Prior Year Download '!F26</f>
        <v>0</v>
      </c>
      <c r="H37" s="6">
        <f>'Prior Year Download '!G26</f>
        <v>0</v>
      </c>
      <c r="I37" s="6">
        <f>'Prior Year Download '!H26</f>
        <v>0</v>
      </c>
      <c r="J37" s="6">
        <f>'Prior Year Download '!I26</f>
        <v>0</v>
      </c>
      <c r="K37" s="6">
        <f>'Prior Year Download '!J26</f>
        <v>0</v>
      </c>
      <c r="L37" s="6">
        <f>'Prior Year Download '!K26</f>
        <v>0</v>
      </c>
      <c r="M37" s="6">
        <f>'Prior Year Download '!L26</f>
        <v>0</v>
      </c>
      <c r="N37" s="6">
        <f>'Prior Year Download '!M26</f>
        <v>0</v>
      </c>
      <c r="O37" s="6">
        <f t="shared" si="3"/>
        <v>0</v>
      </c>
      <c r="P37" s="8" t="s">
        <v>59</v>
      </c>
    </row>
    <row r="38" spans="1:16" ht="12.75">
      <c r="A38" s="1" t="s">
        <v>51</v>
      </c>
      <c r="B38" s="6"/>
      <c r="C38" s="6">
        <f>'Prior Year Download '!B27</f>
        <v>0</v>
      </c>
      <c r="D38" s="6">
        <f>'Prior Year Download '!C27</f>
        <v>0</v>
      </c>
      <c r="E38" s="6">
        <f>'Prior Year Download '!D27</f>
        <v>0</v>
      </c>
      <c r="F38" s="6">
        <f>'Prior Year Download '!E27</f>
        <v>0</v>
      </c>
      <c r="G38" s="6">
        <f>'Prior Year Download '!F27</f>
        <v>0</v>
      </c>
      <c r="H38" s="6">
        <f>'Prior Year Download '!G27</f>
        <v>0</v>
      </c>
      <c r="I38" s="6">
        <f>'Prior Year Download '!H27</f>
        <v>0</v>
      </c>
      <c r="J38" s="6">
        <f>'Prior Year Download '!I27</f>
        <v>0</v>
      </c>
      <c r="K38" s="6">
        <f>'Prior Year Download '!J27</f>
        <v>0</v>
      </c>
      <c r="L38" s="6">
        <f>'Prior Year Download '!K27</f>
        <v>0</v>
      </c>
      <c r="M38" s="6">
        <f>'Prior Year Download '!L27</f>
        <v>0</v>
      </c>
      <c r="N38" s="6">
        <f>'Prior Year Download '!M27</f>
        <v>0</v>
      </c>
      <c r="O38" s="6">
        <f t="shared" si="3"/>
        <v>0</v>
      </c>
      <c r="P38" s="8" t="s">
        <v>59</v>
      </c>
    </row>
    <row r="39" spans="1:16" ht="12.75">
      <c r="A39" s="2" t="s">
        <v>52</v>
      </c>
      <c r="B39" s="6"/>
      <c r="C39" s="6">
        <f>IF('Prior Year Download '!B28&gt;0,'Prior Year Download '!B28,0)</f>
        <v>0</v>
      </c>
      <c r="D39" s="6">
        <f>IF('Prior Year Download '!C28&gt;0,'Prior Year Download '!C28,0)</f>
        <v>0</v>
      </c>
      <c r="E39" s="6">
        <f>IF('Prior Year Download '!D28&gt;0,'Prior Year Download '!D28,0)</f>
        <v>0</v>
      </c>
      <c r="F39" s="6">
        <f>IF('Prior Year Download '!E28&gt;0,'Prior Year Download '!E28,0)</f>
        <v>0</v>
      </c>
      <c r="G39" s="6">
        <f>IF('Prior Year Download '!F28&gt;0,'Prior Year Download '!F28,0)</f>
        <v>0</v>
      </c>
      <c r="H39" s="6">
        <f>IF('Prior Year Download '!G28&gt;0,'Prior Year Download '!G28,0)</f>
        <v>0</v>
      </c>
      <c r="I39" s="6">
        <f>IF('Prior Year Download '!H28&gt;0,'Prior Year Download '!H28,0)</f>
        <v>0</v>
      </c>
      <c r="J39" s="6">
        <f>IF('Prior Year Download '!I28&gt;0,'Prior Year Download '!I28,0)</f>
        <v>0</v>
      </c>
      <c r="K39" s="6">
        <f>IF('Prior Year Download '!J28&gt;0,'Prior Year Download '!J28,0)</f>
        <v>0</v>
      </c>
      <c r="L39" s="6">
        <f>IF('Prior Year Download '!K28&gt;0,'Prior Year Download '!K28,0)</f>
        <v>0</v>
      </c>
      <c r="M39" s="6">
        <f>IF('Prior Year Download '!L28&gt;0,'Prior Year Download '!L28,0)</f>
        <v>0</v>
      </c>
      <c r="N39" s="6">
        <f>IF('Prior Year Download '!M28&gt;0,'Prior Year Download '!M28,0)</f>
        <v>0</v>
      </c>
      <c r="O39" s="6">
        <f t="shared" si="3"/>
        <v>0</v>
      </c>
      <c r="P39" s="8" t="s">
        <v>59</v>
      </c>
    </row>
    <row r="40" spans="1:16" ht="12.75">
      <c r="A40" s="9" t="s">
        <v>67</v>
      </c>
      <c r="B40" s="6"/>
      <c r="C40" s="11">
        <f>'Prior Year Download '!B35+'Prior Year Download '!B36</f>
        <v>0</v>
      </c>
      <c r="D40" s="11">
        <f>'Prior Year Download '!C35+'Prior Year Download '!C36</f>
        <v>0</v>
      </c>
      <c r="E40" s="11">
        <f>'Prior Year Download '!D35+'Prior Year Download '!D36</f>
        <v>0</v>
      </c>
      <c r="F40" s="11">
        <f>'Prior Year Download '!E35+'Prior Year Download '!E36</f>
        <v>0</v>
      </c>
      <c r="G40" s="11">
        <f>'Prior Year Download '!F35+'Prior Year Download '!F36</f>
        <v>0</v>
      </c>
      <c r="H40" s="11">
        <f>'Prior Year Download '!G35+'Prior Year Download '!G36</f>
        <v>0</v>
      </c>
      <c r="I40" s="11">
        <f>'Prior Year Download '!H35+'Prior Year Download '!H36</f>
        <v>0</v>
      </c>
      <c r="J40" s="11">
        <f>'Prior Year Download '!I35+'Prior Year Download '!I36</f>
        <v>0</v>
      </c>
      <c r="K40" s="11">
        <f>'Prior Year Download '!J35+'Prior Year Download '!J36</f>
        <v>0</v>
      </c>
      <c r="L40" s="11">
        <f>'Prior Year Download '!K35+'Prior Year Download '!K36</f>
        <v>0</v>
      </c>
      <c r="M40" s="11">
        <f>'Prior Year Download '!L35+'Prior Year Download '!L36</f>
        <v>0</v>
      </c>
      <c r="N40" s="11">
        <f>'Prior Year Download '!M35+'Prior Year Download '!M36</f>
        <v>0</v>
      </c>
      <c r="O40" s="6">
        <f t="shared" si="3"/>
        <v>0</v>
      </c>
      <c r="P40" s="8" t="s">
        <v>59</v>
      </c>
    </row>
    <row r="41" spans="1:16" ht="12.75">
      <c r="A41" s="6"/>
      <c r="B41" s="6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8" t="s">
        <v>59</v>
      </c>
    </row>
    <row r="42" spans="1:16" ht="12.75">
      <c r="A42" s="9" t="s">
        <v>68</v>
      </c>
      <c r="B42" s="6"/>
      <c r="C42" s="11">
        <f aca="true" t="shared" si="4" ref="C42:O42">SUM(C29:C40)</f>
        <v>0</v>
      </c>
      <c r="D42" s="11">
        <f t="shared" si="4"/>
        <v>0</v>
      </c>
      <c r="E42" s="11">
        <f t="shared" si="4"/>
        <v>0</v>
      </c>
      <c r="F42" s="11">
        <f t="shared" si="4"/>
        <v>0</v>
      </c>
      <c r="G42" s="11">
        <f t="shared" si="4"/>
        <v>0</v>
      </c>
      <c r="H42" s="11">
        <f t="shared" si="4"/>
        <v>0</v>
      </c>
      <c r="I42" s="11">
        <f t="shared" si="4"/>
        <v>0</v>
      </c>
      <c r="J42" s="11">
        <f t="shared" si="4"/>
        <v>0</v>
      </c>
      <c r="K42" s="11">
        <f t="shared" si="4"/>
        <v>0</v>
      </c>
      <c r="L42" s="11">
        <f t="shared" si="4"/>
        <v>0</v>
      </c>
      <c r="M42" s="11">
        <f t="shared" si="4"/>
        <v>0</v>
      </c>
      <c r="N42" s="11">
        <f t="shared" si="4"/>
        <v>0</v>
      </c>
      <c r="O42" s="11">
        <f t="shared" si="4"/>
        <v>0</v>
      </c>
      <c r="P42" s="8" t="s">
        <v>59</v>
      </c>
    </row>
    <row r="43" spans="1:16" ht="12.75">
      <c r="A43" s="9"/>
      <c r="B43" s="6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8"/>
    </row>
    <row r="44" spans="1:16" ht="12.75">
      <c r="A44" s="9" t="s">
        <v>69</v>
      </c>
      <c r="B44" s="6"/>
      <c r="C44" s="11">
        <f aca="true" t="shared" si="5" ref="C44:O44">SUM(C13:C24)-SUM(C30:C40)</f>
        <v>0</v>
      </c>
      <c r="D44" s="11">
        <f t="shared" si="5"/>
        <v>0</v>
      </c>
      <c r="E44" s="11">
        <f t="shared" si="5"/>
        <v>0</v>
      </c>
      <c r="F44" s="11">
        <f t="shared" si="5"/>
        <v>0</v>
      </c>
      <c r="G44" s="11">
        <f t="shared" si="5"/>
        <v>0</v>
      </c>
      <c r="H44" s="11">
        <f t="shared" si="5"/>
        <v>0</v>
      </c>
      <c r="I44" s="11">
        <f t="shared" si="5"/>
        <v>0</v>
      </c>
      <c r="J44" s="11">
        <f t="shared" si="5"/>
        <v>0</v>
      </c>
      <c r="K44" s="11">
        <f t="shared" si="5"/>
        <v>0</v>
      </c>
      <c r="L44" s="11">
        <f t="shared" si="5"/>
        <v>0</v>
      </c>
      <c r="M44" s="11">
        <f t="shared" si="5"/>
        <v>0</v>
      </c>
      <c r="N44" s="11">
        <f t="shared" si="5"/>
        <v>0</v>
      </c>
      <c r="O44" s="11">
        <f t="shared" si="5"/>
        <v>0</v>
      </c>
      <c r="P44" s="8" t="s">
        <v>59</v>
      </c>
    </row>
    <row r="45" spans="1:16" ht="12.75">
      <c r="A45" s="6"/>
      <c r="B45" s="6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8" t="s">
        <v>59</v>
      </c>
    </row>
    <row r="46" spans="1:16" ht="12.75">
      <c r="A46" s="9" t="s">
        <v>70</v>
      </c>
      <c r="B46" s="6"/>
      <c r="C46" s="11">
        <f aca="true" t="shared" si="6" ref="C46:O46">C9+C26-C42</f>
        <v>0</v>
      </c>
      <c r="D46" s="11">
        <f t="shared" si="6"/>
        <v>0</v>
      </c>
      <c r="E46" s="11">
        <f t="shared" si="6"/>
        <v>0</v>
      </c>
      <c r="F46" s="11">
        <f t="shared" si="6"/>
        <v>0</v>
      </c>
      <c r="G46" s="11">
        <f t="shared" si="6"/>
        <v>0</v>
      </c>
      <c r="H46" s="11">
        <f t="shared" si="6"/>
        <v>0</v>
      </c>
      <c r="I46" s="11">
        <f t="shared" si="6"/>
        <v>0</v>
      </c>
      <c r="J46" s="11">
        <f t="shared" si="6"/>
        <v>0</v>
      </c>
      <c r="K46" s="11">
        <f t="shared" si="6"/>
        <v>0</v>
      </c>
      <c r="L46" s="11">
        <f t="shared" si="6"/>
        <v>0</v>
      </c>
      <c r="M46" s="11">
        <f t="shared" si="6"/>
        <v>0</v>
      </c>
      <c r="N46" s="11">
        <f t="shared" si="6"/>
        <v>0</v>
      </c>
      <c r="O46" s="11">
        <f t="shared" si="6"/>
        <v>0</v>
      </c>
      <c r="P46" s="8" t="s">
        <v>59</v>
      </c>
    </row>
    <row r="47" spans="1:16" ht="12.75">
      <c r="A47" s="6"/>
      <c r="B47" s="6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8" t="s">
        <v>59</v>
      </c>
    </row>
    <row r="48" spans="1:16" ht="12.75">
      <c r="A48" s="6"/>
      <c r="B48" s="6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8" t="s">
        <v>59</v>
      </c>
    </row>
    <row r="49" spans="1:16" ht="12.75">
      <c r="A49" s="6"/>
      <c r="B49" s="6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8" t="s">
        <v>59</v>
      </c>
    </row>
    <row r="50" spans="1:16" ht="12.75">
      <c r="A50" s="6"/>
      <c r="B50" s="6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8" t="s">
        <v>59</v>
      </c>
    </row>
    <row r="51" spans="1:16" ht="12.75">
      <c r="A51" s="6"/>
      <c r="B51" s="6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8" t="s">
        <v>59</v>
      </c>
    </row>
    <row r="52" spans="1:16" ht="12.75">
      <c r="A52" s="6"/>
      <c r="B52" s="6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8" t="s">
        <v>59</v>
      </c>
    </row>
    <row r="53" spans="1:16" ht="12.75">
      <c r="A53" s="1" t="s">
        <v>58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4" t="s">
        <v>15</v>
      </c>
      <c r="O53" s="4" t="s">
        <v>15</v>
      </c>
      <c r="P53" s="4" t="s">
        <v>15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2" sqref="C32:C39"/>
    </sheetView>
  </sheetViews>
  <sheetFormatPr defaultColWidth="9.140625" defaultRowHeight="12.75"/>
  <cols>
    <col min="1" max="1" width="20.7109375" style="16" customWidth="1"/>
    <col min="2" max="2" width="9.140625" style="16" customWidth="1"/>
    <col min="3" max="5" width="12.7109375" style="16" customWidth="1"/>
    <col min="6" max="16384" width="9.140625" style="16" customWidth="1"/>
  </cols>
  <sheetData>
    <row r="1" spans="1:6" ht="12.75">
      <c r="A1" s="14" t="s">
        <v>71</v>
      </c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7" t="s">
        <v>59</v>
      </c>
    </row>
    <row r="3" spans="1:6" ht="12.75">
      <c r="A3" s="15"/>
      <c r="B3" s="15"/>
      <c r="C3" s="15"/>
      <c r="D3" s="15"/>
      <c r="E3" s="15"/>
      <c r="F3" s="17" t="s">
        <v>59</v>
      </c>
    </row>
    <row r="4" spans="1:6" ht="12.75">
      <c r="A4" s="15"/>
      <c r="B4" s="15"/>
      <c r="C4" s="15"/>
      <c r="D4" s="15"/>
      <c r="E4" s="15"/>
      <c r="F4" s="17" t="s">
        <v>59</v>
      </c>
    </row>
    <row r="5" spans="1:6" ht="12.75">
      <c r="A5" s="15"/>
      <c r="B5" s="15"/>
      <c r="C5" s="18" t="s">
        <v>28</v>
      </c>
      <c r="D5" s="18" t="s">
        <v>72</v>
      </c>
      <c r="E5" s="18" t="s">
        <v>73</v>
      </c>
      <c r="F5" s="17" t="s">
        <v>59</v>
      </c>
    </row>
    <row r="6" spans="1:6" ht="12.75">
      <c r="A6" s="15"/>
      <c r="B6" s="15"/>
      <c r="C6" s="18" t="s">
        <v>73</v>
      </c>
      <c r="D6" s="18" t="s">
        <v>74</v>
      </c>
      <c r="E6" s="18" t="s">
        <v>75</v>
      </c>
      <c r="F6" s="17" t="s">
        <v>59</v>
      </c>
    </row>
    <row r="7" spans="1:6" ht="12.75">
      <c r="A7" s="15"/>
      <c r="B7" s="15"/>
      <c r="C7" s="18" t="s">
        <v>75</v>
      </c>
      <c r="D7" s="18" t="s">
        <v>76</v>
      </c>
      <c r="E7" s="18" t="s">
        <v>77</v>
      </c>
      <c r="F7" s="17" t="s">
        <v>59</v>
      </c>
    </row>
    <row r="8" spans="1:6" ht="12.75">
      <c r="A8" s="15"/>
      <c r="B8" s="15"/>
      <c r="C8" s="15"/>
      <c r="D8" s="15"/>
      <c r="E8" s="15"/>
      <c r="F8" s="17" t="s">
        <v>59</v>
      </c>
    </row>
    <row r="9" spans="1:6" ht="12.75">
      <c r="A9" s="15"/>
      <c r="B9" s="15"/>
      <c r="C9" s="15"/>
      <c r="D9" s="15"/>
      <c r="E9" s="15"/>
      <c r="F9" s="17" t="s">
        <v>59</v>
      </c>
    </row>
    <row r="10" spans="1:6" ht="12.75">
      <c r="A10" s="14" t="s">
        <v>29</v>
      </c>
      <c r="B10" s="15"/>
      <c r="C10" s="15"/>
      <c r="D10" s="6">
        <f>BALANCE1</f>
        <v>0</v>
      </c>
      <c r="E10" s="6">
        <f>BALANCE1</f>
        <v>0</v>
      </c>
      <c r="F10" s="17" t="s">
        <v>59</v>
      </c>
    </row>
    <row r="11" spans="1:6" ht="12.75">
      <c r="A11" s="15"/>
      <c r="B11" s="15"/>
      <c r="C11" s="19"/>
      <c r="D11" s="4" t="s">
        <v>15</v>
      </c>
      <c r="E11" s="4" t="s">
        <v>15</v>
      </c>
      <c r="F11" s="17" t="s">
        <v>59</v>
      </c>
    </row>
    <row r="12" spans="1:6" ht="12.75">
      <c r="A12" s="14" t="s">
        <v>30</v>
      </c>
      <c r="B12" s="15"/>
      <c r="C12" s="15"/>
      <c r="D12" s="6"/>
      <c r="E12" s="6"/>
      <c r="F12" s="17" t="s">
        <v>59</v>
      </c>
    </row>
    <row r="13" spans="1:6" ht="12.75">
      <c r="A13" s="14" t="s">
        <v>31</v>
      </c>
      <c r="B13" s="15"/>
      <c r="C13" s="6"/>
      <c r="D13" s="6"/>
      <c r="E13" s="6"/>
      <c r="F13" s="17" t="s">
        <v>59</v>
      </c>
    </row>
    <row r="14" spans="1:6" ht="12.75">
      <c r="A14" s="14" t="s">
        <v>32</v>
      </c>
      <c r="B14" s="15"/>
      <c r="C14" s="20"/>
      <c r="D14" s="6">
        <f>'Current Year Detail'!O13</f>
        <v>0</v>
      </c>
      <c r="E14" s="6">
        <f aca="true" t="shared" si="0" ref="E14:E25">C14-D14</f>
        <v>0</v>
      </c>
      <c r="F14" s="17" t="s">
        <v>59</v>
      </c>
    </row>
    <row r="15" spans="1:6" ht="12.75">
      <c r="A15" s="1" t="s">
        <v>132</v>
      </c>
      <c r="B15" s="15"/>
      <c r="C15" s="15"/>
      <c r="D15" s="6">
        <f>'Current Year Detail'!O14</f>
        <v>0</v>
      </c>
      <c r="E15" s="6">
        <f t="shared" si="0"/>
        <v>0</v>
      </c>
      <c r="F15" s="17" t="s">
        <v>59</v>
      </c>
    </row>
    <row r="16" spans="1:6" ht="12.75">
      <c r="A16" s="1" t="s">
        <v>133</v>
      </c>
      <c r="B16" s="15"/>
      <c r="C16" s="15"/>
      <c r="D16" s="6">
        <f>'Current Year Detail'!O15</f>
        <v>0</v>
      </c>
      <c r="E16" s="6">
        <f>C16-D16</f>
        <v>0</v>
      </c>
      <c r="F16" s="17" t="s">
        <v>59</v>
      </c>
    </row>
    <row r="17" spans="1:6" ht="12.75">
      <c r="A17" s="1" t="s">
        <v>134</v>
      </c>
      <c r="B17" s="15"/>
      <c r="C17" s="15"/>
      <c r="D17" s="6">
        <f>'Current Year Detail'!O16</f>
        <v>0</v>
      </c>
      <c r="E17" s="6">
        <f>C17-D17</f>
        <v>0</v>
      </c>
      <c r="F17" s="17" t="s">
        <v>59</v>
      </c>
    </row>
    <row r="18" spans="1:6" ht="12.75">
      <c r="A18" s="14" t="s">
        <v>33</v>
      </c>
      <c r="B18" s="15"/>
      <c r="C18" s="15"/>
      <c r="D18" s="6">
        <f>'Current Year Detail'!O17</f>
        <v>0</v>
      </c>
      <c r="E18" s="6">
        <f t="shared" si="0"/>
        <v>0</v>
      </c>
      <c r="F18" s="17" t="s">
        <v>59</v>
      </c>
    </row>
    <row r="19" spans="1:6" ht="12.75">
      <c r="A19" s="14" t="s">
        <v>34</v>
      </c>
      <c r="B19" s="15"/>
      <c r="C19" s="15"/>
      <c r="D19" s="6">
        <f>'Current Year Detail'!O18</f>
        <v>0</v>
      </c>
      <c r="E19" s="6">
        <f t="shared" si="0"/>
        <v>0</v>
      </c>
      <c r="F19" s="17" t="s">
        <v>59</v>
      </c>
    </row>
    <row r="20" spans="1:6" ht="12.75">
      <c r="A20" s="14" t="s">
        <v>35</v>
      </c>
      <c r="B20" s="15"/>
      <c r="C20" s="15"/>
      <c r="D20" s="6">
        <f>'Current Year Detail'!O19</f>
        <v>0</v>
      </c>
      <c r="E20" s="6">
        <f t="shared" si="0"/>
        <v>0</v>
      </c>
      <c r="F20" s="17" t="s">
        <v>59</v>
      </c>
    </row>
    <row r="21" spans="1:6" ht="12.75">
      <c r="A21" s="14" t="s">
        <v>36</v>
      </c>
      <c r="B21" s="15"/>
      <c r="C21" s="15"/>
      <c r="D21" s="6">
        <f>'Current Year Detail'!O20</f>
        <v>0</v>
      </c>
      <c r="E21" s="6">
        <f t="shared" si="0"/>
        <v>0</v>
      </c>
      <c r="F21" s="17" t="s">
        <v>59</v>
      </c>
    </row>
    <row r="22" spans="1:6" ht="12.75">
      <c r="A22" s="14" t="s">
        <v>37</v>
      </c>
      <c r="B22" s="15"/>
      <c r="C22" s="15"/>
      <c r="D22" s="6">
        <f>'Current Year Detail'!O21</f>
        <v>0</v>
      </c>
      <c r="E22" s="6">
        <f t="shared" si="0"/>
        <v>0</v>
      </c>
      <c r="F22" s="17" t="s">
        <v>59</v>
      </c>
    </row>
    <row r="23" spans="1:6" ht="12.75">
      <c r="A23" s="14" t="s">
        <v>38</v>
      </c>
      <c r="B23" s="15"/>
      <c r="C23" s="15"/>
      <c r="D23" s="6">
        <f>'Current Year Detail'!O22</f>
        <v>0</v>
      </c>
      <c r="E23" s="6">
        <f t="shared" si="0"/>
        <v>0</v>
      </c>
      <c r="F23" s="17" t="s">
        <v>59</v>
      </c>
    </row>
    <row r="24" spans="1:6" ht="12.75">
      <c r="A24" s="21" t="s">
        <v>61</v>
      </c>
      <c r="B24" s="15"/>
      <c r="C24" s="15"/>
      <c r="D24" s="6">
        <f>'Current Year Detail'!O23</f>
        <v>0</v>
      </c>
      <c r="E24" s="6">
        <f t="shared" si="0"/>
        <v>0</v>
      </c>
      <c r="F24" s="17" t="s">
        <v>59</v>
      </c>
    </row>
    <row r="25" spans="1:6" ht="12.75">
      <c r="A25" s="21" t="s">
        <v>62</v>
      </c>
      <c r="B25" s="15"/>
      <c r="C25" s="15"/>
      <c r="D25" s="6">
        <f>'Current Year Detail'!O24</f>
        <v>0</v>
      </c>
      <c r="E25" s="6">
        <f t="shared" si="0"/>
        <v>0</v>
      </c>
      <c r="F25" s="17" t="s">
        <v>59</v>
      </c>
    </row>
    <row r="26" spans="1:6" ht="12.75">
      <c r="A26" s="15"/>
      <c r="B26" s="15"/>
      <c r="C26" s="19" t="s">
        <v>15</v>
      </c>
      <c r="D26" s="19" t="s">
        <v>15</v>
      </c>
      <c r="E26" s="19" t="s">
        <v>15</v>
      </c>
      <c r="F26" s="17" t="s">
        <v>59</v>
      </c>
    </row>
    <row r="27" spans="1:6" ht="12.75">
      <c r="A27" s="14" t="s">
        <v>41</v>
      </c>
      <c r="B27" s="15"/>
      <c r="C27" s="6">
        <f>SUM(C13:C25)</f>
        <v>0</v>
      </c>
      <c r="D27" s="6">
        <f>SUM(D13:D25)</f>
        <v>0</v>
      </c>
      <c r="E27" s="6">
        <f>SUM(E13:E25)</f>
        <v>0</v>
      </c>
      <c r="F27" s="17" t="s">
        <v>59</v>
      </c>
    </row>
    <row r="28" spans="1:6" ht="12.75">
      <c r="A28" s="15"/>
      <c r="B28" s="15"/>
      <c r="C28" s="19" t="s">
        <v>15</v>
      </c>
      <c r="D28" s="19" t="s">
        <v>15</v>
      </c>
      <c r="E28" s="19" t="s">
        <v>15</v>
      </c>
      <c r="F28" s="17" t="s">
        <v>59</v>
      </c>
    </row>
    <row r="29" spans="1:6" ht="12.75">
      <c r="A29" s="15"/>
      <c r="B29" s="15"/>
      <c r="C29" s="15"/>
      <c r="D29" s="15"/>
      <c r="E29" s="15"/>
      <c r="F29" s="17" t="s">
        <v>59</v>
      </c>
    </row>
    <row r="30" spans="1:6" ht="12.75">
      <c r="A30" s="15"/>
      <c r="B30" s="15"/>
      <c r="C30" s="15"/>
      <c r="D30" s="15"/>
      <c r="E30" s="15"/>
      <c r="F30" s="17" t="s">
        <v>59</v>
      </c>
    </row>
    <row r="31" spans="1:6" ht="12.75">
      <c r="A31" s="14" t="s">
        <v>42</v>
      </c>
      <c r="B31" s="15"/>
      <c r="C31" s="15"/>
      <c r="D31" s="6"/>
      <c r="E31" s="6"/>
      <c r="F31" s="17" t="s">
        <v>59</v>
      </c>
    </row>
    <row r="32" spans="1:6" ht="12.75">
      <c r="A32" s="14" t="s">
        <v>43</v>
      </c>
      <c r="B32" s="15"/>
      <c r="C32" s="15"/>
      <c r="D32" s="6">
        <f>'Current Year Detail'!O31</f>
        <v>0</v>
      </c>
      <c r="E32" s="6">
        <f aca="true" t="shared" si="1" ref="E32:E42">C32-D32</f>
        <v>0</v>
      </c>
      <c r="F32" s="17" t="s">
        <v>59</v>
      </c>
    </row>
    <row r="33" spans="1:6" ht="12.75">
      <c r="A33" s="14" t="s">
        <v>44</v>
      </c>
      <c r="B33" s="15"/>
      <c r="C33" s="15"/>
      <c r="D33" s="6">
        <f>'Current Year Detail'!O32</f>
        <v>0</v>
      </c>
      <c r="E33" s="6">
        <f t="shared" si="1"/>
        <v>0</v>
      </c>
      <c r="F33" s="15"/>
    </row>
    <row r="34" spans="1:6" ht="12.75">
      <c r="A34" s="14" t="s">
        <v>64</v>
      </c>
      <c r="B34" s="15"/>
      <c r="C34" s="15"/>
      <c r="D34" s="6">
        <f>'Current Year Detail'!O33</f>
        <v>0</v>
      </c>
      <c r="E34" s="6">
        <f t="shared" si="1"/>
        <v>0</v>
      </c>
      <c r="F34" s="15"/>
    </row>
    <row r="35" spans="1:6" ht="12.75">
      <c r="A35" s="21" t="s">
        <v>46</v>
      </c>
      <c r="B35" s="15"/>
      <c r="C35" s="15"/>
      <c r="D35" s="6">
        <f>'Current Year Detail'!O34</f>
        <v>0</v>
      </c>
      <c r="E35" s="6">
        <f t="shared" si="1"/>
        <v>0</v>
      </c>
      <c r="F35" s="17" t="s">
        <v>59</v>
      </c>
    </row>
    <row r="36" spans="1:6" ht="12.75">
      <c r="A36" s="21" t="s">
        <v>66</v>
      </c>
      <c r="B36" s="15"/>
      <c r="C36" s="15"/>
      <c r="D36" s="6">
        <f>'Current Year Detail'!O35</f>
        <v>0</v>
      </c>
      <c r="E36" s="6">
        <f t="shared" si="1"/>
        <v>0</v>
      </c>
      <c r="F36" s="17"/>
    </row>
    <row r="37" spans="1:6" ht="12.75">
      <c r="A37" s="14" t="s">
        <v>48</v>
      </c>
      <c r="B37" s="15"/>
      <c r="C37" s="15"/>
      <c r="D37" s="6">
        <f>'Current Year Detail'!O36</f>
        <v>0</v>
      </c>
      <c r="E37" s="6">
        <f t="shared" si="1"/>
        <v>0</v>
      </c>
      <c r="F37" s="17" t="s">
        <v>59</v>
      </c>
    </row>
    <row r="38" spans="1:6" ht="12.75">
      <c r="A38" s="14" t="s">
        <v>49</v>
      </c>
      <c r="B38" s="15"/>
      <c r="C38" s="20"/>
      <c r="D38" s="6">
        <f>'Current Year Detail'!O37</f>
        <v>0</v>
      </c>
      <c r="E38" s="6">
        <f t="shared" si="1"/>
        <v>0</v>
      </c>
      <c r="F38" s="17" t="s">
        <v>59</v>
      </c>
    </row>
    <row r="39" spans="1:6" ht="12.75">
      <c r="A39" s="14" t="s">
        <v>50</v>
      </c>
      <c r="B39" s="15"/>
      <c r="C39" s="15"/>
      <c r="D39" s="6">
        <f>'Current Year Detail'!O38</f>
        <v>0</v>
      </c>
      <c r="E39" s="6">
        <f t="shared" si="1"/>
        <v>0</v>
      </c>
      <c r="F39" s="17" t="s">
        <v>59</v>
      </c>
    </row>
    <row r="40" spans="1:6" ht="12.75">
      <c r="A40" s="14" t="s">
        <v>51</v>
      </c>
      <c r="B40" s="15"/>
      <c r="C40" s="15"/>
      <c r="D40" s="6">
        <f>'Current Year Detail'!O39</f>
        <v>0</v>
      </c>
      <c r="E40" s="6">
        <f t="shared" si="1"/>
        <v>0</v>
      </c>
      <c r="F40" s="17" t="s">
        <v>59</v>
      </c>
    </row>
    <row r="41" spans="1:6" ht="12.75">
      <c r="A41" s="21" t="s">
        <v>78</v>
      </c>
      <c r="B41" s="15"/>
      <c r="C41" s="15"/>
      <c r="D41" s="6">
        <f>'Current Year Detail'!O40</f>
        <v>0</v>
      </c>
      <c r="E41" s="6">
        <f t="shared" si="1"/>
        <v>0</v>
      </c>
      <c r="F41" s="17" t="s">
        <v>59</v>
      </c>
    </row>
    <row r="42" spans="1:6" ht="12.75">
      <c r="A42" s="21" t="s">
        <v>67</v>
      </c>
      <c r="B42" s="15"/>
      <c r="C42" s="15"/>
      <c r="D42" s="6">
        <f>'Current Year Detail'!O41</f>
        <v>0</v>
      </c>
      <c r="E42" s="6">
        <f t="shared" si="1"/>
        <v>0</v>
      </c>
      <c r="F42" s="17"/>
    </row>
    <row r="43" spans="1:6" ht="12.75">
      <c r="A43" s="15"/>
      <c r="B43" s="15"/>
      <c r="C43" s="19" t="s">
        <v>15</v>
      </c>
      <c r="D43" s="19" t="s">
        <v>15</v>
      </c>
      <c r="E43" s="19" t="s">
        <v>15</v>
      </c>
      <c r="F43" s="17" t="s">
        <v>59</v>
      </c>
    </row>
    <row r="44" spans="1:6" ht="12.75">
      <c r="A44" s="14" t="s">
        <v>54</v>
      </c>
      <c r="B44" s="15"/>
      <c r="C44" s="6">
        <f>SUM(C32:C42)</f>
        <v>0</v>
      </c>
      <c r="D44" s="6">
        <f>SUM(D32:D42)</f>
        <v>0</v>
      </c>
      <c r="E44" s="6">
        <f>SUM(E32:E42)</f>
        <v>0</v>
      </c>
      <c r="F44" s="17" t="s">
        <v>59</v>
      </c>
    </row>
    <row r="45" spans="1:6" ht="12.75">
      <c r="A45" s="15"/>
      <c r="B45" s="15"/>
      <c r="C45" s="19" t="s">
        <v>15</v>
      </c>
      <c r="D45" s="19" t="s">
        <v>15</v>
      </c>
      <c r="E45" s="19" t="s">
        <v>15</v>
      </c>
      <c r="F45" s="17" t="s">
        <v>59</v>
      </c>
    </row>
    <row r="46" spans="2:6" ht="12.75">
      <c r="B46" s="15"/>
      <c r="C46" s="15"/>
      <c r="D46" s="15"/>
      <c r="E46" s="15"/>
      <c r="F46" s="17" t="s">
        <v>59</v>
      </c>
    </row>
    <row r="47" spans="1:6" ht="12.75">
      <c r="A47" s="15"/>
      <c r="B47" s="15"/>
      <c r="C47" s="15"/>
      <c r="D47" s="15"/>
      <c r="E47" s="15"/>
      <c r="F47" s="17" t="s">
        <v>59</v>
      </c>
    </row>
    <row r="48" spans="1:6" ht="12.75">
      <c r="A48" s="14" t="s">
        <v>55</v>
      </c>
      <c r="B48" s="15"/>
      <c r="C48" s="6">
        <f>ROUND(+C27-C44,2)</f>
        <v>0</v>
      </c>
      <c r="D48" s="6">
        <f>D27-D44</f>
        <v>0</v>
      </c>
      <c r="E48" s="6">
        <f>E27-E44</f>
        <v>0</v>
      </c>
      <c r="F48" s="17" t="s">
        <v>59</v>
      </c>
    </row>
    <row r="49" spans="1:6" ht="12.75">
      <c r="A49" s="15"/>
      <c r="B49" s="15"/>
      <c r="C49" s="19" t="s">
        <v>15</v>
      </c>
      <c r="D49" s="19" t="s">
        <v>15</v>
      </c>
      <c r="E49" s="19" t="s">
        <v>15</v>
      </c>
      <c r="F49" s="17" t="s">
        <v>59</v>
      </c>
    </row>
    <row r="50" spans="1:6" ht="12.75">
      <c r="A50" s="15"/>
      <c r="B50" s="15"/>
      <c r="C50" s="15"/>
      <c r="D50" s="15"/>
      <c r="E50" s="15"/>
      <c r="F50" s="17" t="s">
        <v>59</v>
      </c>
    </row>
    <row r="51" spans="1:6" ht="12.75">
      <c r="A51" s="14" t="s">
        <v>56</v>
      </c>
      <c r="B51" s="15"/>
      <c r="C51" s="6">
        <f>BALANCE1+C48</f>
        <v>0</v>
      </c>
      <c r="D51" s="6">
        <f>D10+D48</f>
        <v>0</v>
      </c>
      <c r="E51" s="6">
        <f>E10+E48</f>
        <v>0</v>
      </c>
      <c r="F51" s="17" t="s">
        <v>59</v>
      </c>
    </row>
    <row r="52" spans="1:6" ht="12.75">
      <c r="A52" s="15"/>
      <c r="B52" s="15"/>
      <c r="C52" s="19" t="s">
        <v>57</v>
      </c>
      <c r="D52" s="19" t="s">
        <v>57</v>
      </c>
      <c r="E52" s="19" t="s">
        <v>57</v>
      </c>
      <c r="F52" s="17" t="s">
        <v>59</v>
      </c>
    </row>
    <row r="53" spans="1:6" ht="12.75">
      <c r="A53" s="15"/>
      <c r="B53" s="15"/>
      <c r="C53" s="15"/>
      <c r="D53" s="15"/>
      <c r="E53" s="15"/>
      <c r="F53" s="17" t="s">
        <v>59</v>
      </c>
    </row>
    <row r="54" spans="1:6" ht="12.75">
      <c r="A54" s="15"/>
      <c r="B54" s="15"/>
      <c r="C54" s="15"/>
      <c r="D54" s="15"/>
      <c r="E54" s="15"/>
      <c r="F54" s="17" t="s">
        <v>59</v>
      </c>
    </row>
    <row r="55" spans="1:6" ht="12.75">
      <c r="A55" s="14" t="s">
        <v>71</v>
      </c>
      <c r="B55" s="15"/>
      <c r="C55" s="15"/>
      <c r="D55" s="15"/>
      <c r="E55" s="15"/>
      <c r="F55" s="15"/>
    </row>
    <row r="56" spans="1:6" ht="12.75">
      <c r="A56" s="15"/>
      <c r="B56" s="15"/>
      <c r="C56" s="15"/>
      <c r="D56" s="15"/>
      <c r="E56" s="15"/>
      <c r="F56" s="15"/>
    </row>
  </sheetData>
  <sheetProtection/>
  <printOptions/>
  <pageMargins left="0.75" right="0.75" top="1" bottom="1" header="0.5" footer="0.5"/>
  <pageSetup fitToHeight="1" fitToWidth="1" horizontalDpi="300" verticalDpi="3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="85" zoomScaleNormal="85" zoomScalePageLayoutView="0" workbookViewId="0" topLeftCell="A1">
      <selection activeCell="C5" sqref="C5:I5"/>
    </sheetView>
  </sheetViews>
  <sheetFormatPr defaultColWidth="9.140625" defaultRowHeight="12.75"/>
  <cols>
    <col min="1" max="1" width="16.57421875" style="12" customWidth="1"/>
    <col min="2" max="2" width="11.140625" style="12" customWidth="1"/>
    <col min="3" max="16" width="12.7109375" style="12" customWidth="1"/>
    <col min="17" max="16384" width="9.140625" style="12" customWidth="1"/>
  </cols>
  <sheetData>
    <row r="1" spans="1:16" ht="12.75">
      <c r="A1" s="1"/>
      <c r="B1" s="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27" t="s">
        <v>79</v>
      </c>
      <c r="B2" s="22"/>
      <c r="C2" s="3" t="s">
        <v>80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1"/>
      <c r="B3" s="6"/>
      <c r="C3" s="34" t="s">
        <v>140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1"/>
      <c r="B4" s="6"/>
      <c r="C4" s="3" t="s">
        <v>81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27" t="s">
        <v>82</v>
      </c>
      <c r="B5" s="22" t="s">
        <v>125</v>
      </c>
      <c r="C5" s="37" t="s">
        <v>136</v>
      </c>
      <c r="D5" s="38"/>
      <c r="E5" s="38"/>
      <c r="F5" s="38"/>
      <c r="G5" s="38"/>
      <c r="H5" s="38"/>
      <c r="I5" s="38"/>
      <c r="J5" s="35"/>
      <c r="K5" s="29"/>
      <c r="L5" s="29"/>
      <c r="M5" s="29"/>
      <c r="N5" s="29"/>
      <c r="O5" s="29"/>
      <c r="P5" s="29"/>
    </row>
    <row r="6" spans="1:16" ht="12.75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2.75">
      <c r="A8" s="23" t="s">
        <v>123</v>
      </c>
      <c r="B8" s="36" t="s">
        <v>125</v>
      </c>
      <c r="C8" s="33"/>
      <c r="D8" s="33"/>
      <c r="E8" s="33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2.75">
      <c r="A9" s="13"/>
      <c r="B9" s="6"/>
      <c r="C9" s="2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2.75">
      <c r="A10" s="4" t="s">
        <v>15</v>
      </c>
      <c r="B10" s="4" t="s">
        <v>15</v>
      </c>
      <c r="C10" s="4" t="s">
        <v>15</v>
      </c>
      <c r="D10" s="4" t="s">
        <v>15</v>
      </c>
      <c r="E10" s="4" t="s">
        <v>15</v>
      </c>
      <c r="F10" s="4" t="s">
        <v>15</v>
      </c>
      <c r="G10" s="4" t="s">
        <v>15</v>
      </c>
      <c r="H10" s="4" t="s">
        <v>15</v>
      </c>
      <c r="I10" s="4" t="s">
        <v>15</v>
      </c>
      <c r="J10" s="4" t="s">
        <v>15</v>
      </c>
      <c r="K10" s="4" t="s">
        <v>15</v>
      </c>
      <c r="L10" s="4" t="s">
        <v>15</v>
      </c>
      <c r="M10" s="4" t="s">
        <v>15</v>
      </c>
      <c r="N10" s="4" t="s">
        <v>15</v>
      </c>
      <c r="O10" s="4" t="s">
        <v>15</v>
      </c>
      <c r="P10" s="4" t="s">
        <v>15</v>
      </c>
    </row>
    <row r="11" spans="1:16" ht="12.75">
      <c r="A11" s="6"/>
      <c r="B11" s="6"/>
      <c r="C11" s="5" t="s">
        <v>16</v>
      </c>
      <c r="D11" s="5" t="s">
        <v>17</v>
      </c>
      <c r="E11" s="5" t="s">
        <v>18</v>
      </c>
      <c r="F11" s="5" t="s">
        <v>19</v>
      </c>
      <c r="G11" s="5" t="s">
        <v>20</v>
      </c>
      <c r="H11" s="5" t="s">
        <v>21</v>
      </c>
      <c r="I11" s="5" t="s">
        <v>22</v>
      </c>
      <c r="J11" s="5" t="s">
        <v>23</v>
      </c>
      <c r="K11" s="5" t="s">
        <v>24</v>
      </c>
      <c r="L11" s="5" t="s">
        <v>25</v>
      </c>
      <c r="M11" s="5" t="s">
        <v>26</v>
      </c>
      <c r="N11" s="5" t="s">
        <v>27</v>
      </c>
      <c r="O11" s="5" t="s">
        <v>124</v>
      </c>
      <c r="P11" s="5" t="s">
        <v>28</v>
      </c>
    </row>
    <row r="12" spans="1:16" ht="12.75">
      <c r="A12" s="4" t="s">
        <v>15</v>
      </c>
      <c r="B12" s="4" t="s">
        <v>15</v>
      </c>
      <c r="C12" s="4" t="s">
        <v>15</v>
      </c>
      <c r="D12" s="4" t="s">
        <v>15</v>
      </c>
      <c r="E12" s="4" t="s">
        <v>15</v>
      </c>
      <c r="F12" s="4" t="s">
        <v>15</v>
      </c>
      <c r="G12" s="4" t="s">
        <v>15</v>
      </c>
      <c r="H12" s="4" t="s">
        <v>15</v>
      </c>
      <c r="I12" s="4" t="s">
        <v>15</v>
      </c>
      <c r="J12" s="4" t="s">
        <v>15</v>
      </c>
      <c r="K12" s="4" t="s">
        <v>15</v>
      </c>
      <c r="L12" s="4" t="s">
        <v>15</v>
      </c>
      <c r="M12" s="4" t="s">
        <v>15</v>
      </c>
      <c r="N12" s="4" t="s">
        <v>15</v>
      </c>
      <c r="O12" s="4" t="s">
        <v>15</v>
      </c>
      <c r="P12" s="4" t="s">
        <v>15</v>
      </c>
    </row>
    <row r="13" spans="1:16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2.75">
      <c r="A14" s="1" t="s">
        <v>29</v>
      </c>
      <c r="B14" s="6"/>
      <c r="C14" s="6">
        <f>'Projected Totals'!BALANCE1</f>
        <v>0</v>
      </c>
      <c r="D14" s="6">
        <f aca="true" t="shared" si="0" ref="D14:O14">C55</f>
        <v>0</v>
      </c>
      <c r="E14" s="6">
        <f t="shared" si="0"/>
        <v>0</v>
      </c>
      <c r="F14" s="6">
        <f t="shared" si="0"/>
        <v>0</v>
      </c>
      <c r="G14" s="6">
        <f t="shared" si="0"/>
        <v>0</v>
      </c>
      <c r="H14" s="6">
        <f t="shared" si="0"/>
        <v>0</v>
      </c>
      <c r="I14" s="6">
        <f t="shared" si="0"/>
        <v>0</v>
      </c>
      <c r="J14" s="6">
        <f t="shared" si="0"/>
        <v>0</v>
      </c>
      <c r="K14" s="6">
        <f t="shared" si="0"/>
        <v>0</v>
      </c>
      <c r="L14" s="6">
        <f t="shared" si="0"/>
        <v>0</v>
      </c>
      <c r="M14" s="6">
        <f t="shared" si="0"/>
        <v>0</v>
      </c>
      <c r="N14" s="6">
        <f t="shared" si="0"/>
        <v>0</v>
      </c>
      <c r="O14" s="6">
        <f t="shared" si="0"/>
        <v>0</v>
      </c>
      <c r="P14" s="6">
        <f>C14</f>
        <v>0</v>
      </c>
    </row>
    <row r="15" spans="1:16" ht="12.75">
      <c r="A15" s="6"/>
      <c r="B15" s="6"/>
      <c r="C15" s="4" t="s">
        <v>15</v>
      </c>
      <c r="D15" s="4" t="s">
        <v>15</v>
      </c>
      <c r="E15" s="4" t="s">
        <v>15</v>
      </c>
      <c r="F15" s="4" t="s">
        <v>15</v>
      </c>
      <c r="G15" s="4" t="s">
        <v>15</v>
      </c>
      <c r="H15" s="4" t="s">
        <v>15</v>
      </c>
      <c r="I15" s="4" t="s">
        <v>15</v>
      </c>
      <c r="J15" s="4" t="s">
        <v>15</v>
      </c>
      <c r="K15" s="4" t="s">
        <v>15</v>
      </c>
      <c r="L15" s="4" t="s">
        <v>15</v>
      </c>
      <c r="M15" s="4" t="s">
        <v>15</v>
      </c>
      <c r="N15" s="4" t="s">
        <v>15</v>
      </c>
      <c r="O15" s="4" t="s">
        <v>15</v>
      </c>
      <c r="P15" s="4" t="s">
        <v>15</v>
      </c>
    </row>
    <row r="16" spans="1:16" ht="12.75">
      <c r="A16" s="1" t="s">
        <v>30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2.75">
      <c r="A17" s="1" t="s">
        <v>31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2.75">
      <c r="A18" s="1" t="s">
        <v>32</v>
      </c>
      <c r="B18" s="6"/>
      <c r="C18" s="6">
        <f>IF(+'Current Year Detail'!C13&lt;&gt;0,+'Current Year Detail'!C13,ROUND('Projected Totals'!$E14*+RATIO1,0))</f>
        <v>0</v>
      </c>
      <c r="D18" s="6">
        <f>IF(+'Current Year Detail'!D13&lt;&gt;0,+'Current Year Detail'!D13,ROUND('Projected Totals'!$E14*+'Ratio Calculation'!D7,0))</f>
        <v>0</v>
      </c>
      <c r="E18" s="6">
        <f>IF(+'Current Year Detail'!E13&lt;&gt;0,+'Current Year Detail'!E13,ROUND('Projected Totals'!$E14*+'Ratio Calculation'!E7,0))</f>
        <v>0</v>
      </c>
      <c r="F18" s="6">
        <f>IF(+'Current Year Detail'!F13&lt;&gt;0,+'Current Year Detail'!F13,ROUND('Projected Totals'!$E14*+'Ratio Calculation'!F7,0))</f>
        <v>0</v>
      </c>
      <c r="G18" s="6">
        <f>IF(+'Current Year Detail'!G13&lt;&gt;0,+'Current Year Detail'!G13,ROUND('Projected Totals'!$E14*+'Ratio Calculation'!G7,0))</f>
        <v>0</v>
      </c>
      <c r="H18" s="6">
        <f>IF(+'Current Year Detail'!H13&lt;&gt;0,+'Current Year Detail'!H13,ROUND('Projected Totals'!$E14*+'Ratio Calculation'!H7,0))</f>
        <v>0</v>
      </c>
      <c r="I18" s="6">
        <f>IF(+'Current Year Detail'!I13&lt;&gt;0,+'Current Year Detail'!I13,ROUND('Projected Totals'!$E14*+'Ratio Calculation'!I7,0))</f>
        <v>0</v>
      </c>
      <c r="J18" s="6">
        <f>IF(+'Current Year Detail'!J13&lt;&gt;0,+'Current Year Detail'!J13,ROUND('Projected Totals'!$E14*+'Ratio Calculation'!J7,0))</f>
        <v>0</v>
      </c>
      <c r="K18" s="6">
        <f>IF(+'Current Year Detail'!K13&lt;&gt;0,+'Current Year Detail'!K13,ROUND('Projected Totals'!$E14*+'Ratio Calculation'!K7,0))</f>
        <v>0</v>
      </c>
      <c r="L18" s="6">
        <f>IF(+'Current Year Detail'!L13&lt;&gt;0,+'Current Year Detail'!L13,ROUND('Projected Totals'!$E14*+'Ratio Calculation'!L7,0))</f>
        <v>0</v>
      </c>
      <c r="M18" s="6">
        <f>IF(+'Current Year Detail'!M13&lt;&gt;0,+'Current Year Detail'!M13,ROUND('Projected Totals'!$E14*+'Ratio Calculation'!M7,0))</f>
        <v>0</v>
      </c>
      <c r="N18" s="6">
        <f>IF(+'Current Year Detail'!N13&lt;&gt;0,+'Current Year Detail'!N13,ROUND('Projected Totals'!$E14*+'Ratio Calculation'!N7,0))</f>
        <v>0</v>
      </c>
      <c r="O18" s="6"/>
      <c r="P18" s="6">
        <f>SUM(C18:O18)</f>
        <v>0</v>
      </c>
    </row>
    <row r="19" spans="1:16" ht="12.75">
      <c r="A19" s="1" t="s">
        <v>135</v>
      </c>
      <c r="B19" s="6"/>
      <c r="C19" s="6">
        <f>IF(+'Current Year Detail'!C14&lt;&gt;0,+'Current Year Detail'!C14,ROUND('Projected Totals'!$E15*+'Ratio Calculation'!C8,0))</f>
        <v>0</v>
      </c>
      <c r="D19" s="6">
        <f>IF(+'Current Year Detail'!D14&lt;&gt;0,+'Current Year Detail'!D14,ROUND('Projected Totals'!$E15*+'Ratio Calculation'!D8,0))</f>
        <v>0</v>
      </c>
      <c r="E19" s="6">
        <f>IF(+'Current Year Detail'!E14&lt;&gt;0,+'Current Year Detail'!E14,ROUND('Projected Totals'!$E15*+'Ratio Calculation'!E8,0))</f>
        <v>0</v>
      </c>
      <c r="F19" s="6">
        <f>IF(+'Current Year Detail'!F14&lt;&gt;0,+'Current Year Detail'!F14,ROUND('Projected Totals'!$E15*+'Ratio Calculation'!F8,0))</f>
        <v>0</v>
      </c>
      <c r="G19" s="6">
        <f>IF(+'Current Year Detail'!G14&lt;&gt;0,+'Current Year Detail'!G14,ROUND('Projected Totals'!$E15*+'Ratio Calculation'!G8,0))</f>
        <v>0</v>
      </c>
      <c r="H19" s="6">
        <f>IF(+'Current Year Detail'!H14&lt;&gt;0,+'Current Year Detail'!H14,ROUND('Projected Totals'!$E15*+'Ratio Calculation'!H8,0))</f>
        <v>0</v>
      </c>
      <c r="I19" s="6">
        <f>IF(+'Current Year Detail'!I14&lt;&gt;0,+'Current Year Detail'!I14,ROUND('Projected Totals'!$E15*+'Ratio Calculation'!I8,0))</f>
        <v>0</v>
      </c>
      <c r="J19" s="6">
        <f>IF(+'Current Year Detail'!J14&lt;&gt;0,+'Current Year Detail'!J14,ROUND('Projected Totals'!$E15*+'Ratio Calculation'!J8,0))</f>
        <v>0</v>
      </c>
      <c r="K19" s="6">
        <f>IF(+'Current Year Detail'!K14&lt;&gt;0,+'Current Year Detail'!K14,ROUND('Projected Totals'!$E15*+'Ratio Calculation'!K8,0))</f>
        <v>0</v>
      </c>
      <c r="L19" s="6">
        <f>IF(+'Current Year Detail'!L14&lt;&gt;0,+'Current Year Detail'!L14,ROUND('Projected Totals'!$E15*+'Ratio Calculation'!L8,0))</f>
        <v>0</v>
      </c>
      <c r="M19" s="6">
        <f>IF(+'Current Year Detail'!M14&lt;&gt;0,+'Current Year Detail'!M14,ROUND('Projected Totals'!$E15*+'Ratio Calculation'!M8,0))</f>
        <v>0</v>
      </c>
      <c r="N19" s="6">
        <f>IF(+'Current Year Detail'!N14&lt;&gt;0,+'Current Year Detail'!N14,ROUND('Projected Totals'!$E15*+'Ratio Calculation'!N8,0))</f>
        <v>0</v>
      </c>
      <c r="O19" s="6" t="s">
        <v>125</v>
      </c>
      <c r="P19" s="6">
        <f aca="true" t="shared" si="1" ref="P19:P28">SUM(C19:O19)</f>
        <v>0</v>
      </c>
    </row>
    <row r="20" spans="1:16" ht="12.75">
      <c r="A20" s="1" t="s">
        <v>131</v>
      </c>
      <c r="B20" s="6"/>
      <c r="C20" s="6">
        <f>IF(+'Current Year Detail'!C15&lt;&gt;0,+'Current Year Detail'!C15,ROUND('Projected Totals'!$E16*+'Ratio Calculation'!C11,0))</f>
        <v>0</v>
      </c>
      <c r="D20" s="6">
        <f>IF(+'Current Year Detail'!D15&lt;&gt;0,+'Current Year Detail'!D15,ROUND('Projected Totals'!$E16*+'Ratio Calculation'!D11,0))</f>
        <v>0</v>
      </c>
      <c r="E20" s="6">
        <f>IF(+'Current Year Detail'!E15&lt;&gt;0,+'Current Year Detail'!E15,ROUND('Projected Totals'!$E16*+'Ratio Calculation'!E11,0))</f>
        <v>0</v>
      </c>
      <c r="F20" s="6">
        <f>IF(+'Current Year Detail'!F15&lt;&gt;0,+'Current Year Detail'!F15,ROUND('Projected Totals'!$E16*+'Ratio Calculation'!F11,0))</f>
        <v>0</v>
      </c>
      <c r="G20" s="6">
        <f>IF(+'Current Year Detail'!G15&lt;&gt;0,+'Current Year Detail'!G15,ROUND('Projected Totals'!$E16*+'Ratio Calculation'!G11,0))</f>
        <v>0</v>
      </c>
      <c r="H20" s="6">
        <f>IF(+'Current Year Detail'!H15&lt;&gt;0,+'Current Year Detail'!H15,ROUND('Projected Totals'!$E16*+'Ratio Calculation'!H11,0))</f>
        <v>0</v>
      </c>
      <c r="I20" s="6">
        <f>IF(+'Current Year Detail'!I15&lt;&gt;0,+'Current Year Detail'!I15,ROUND('Projected Totals'!$E16*+'Ratio Calculation'!I11,0))</f>
        <v>0</v>
      </c>
      <c r="J20" s="6">
        <f>IF(+'Current Year Detail'!J15&lt;&gt;0,+'Current Year Detail'!J15,ROUND('Projected Totals'!$E16*+'Ratio Calculation'!J11,0))</f>
        <v>0</v>
      </c>
      <c r="K20" s="6">
        <f>IF(+'Current Year Detail'!K15&lt;&gt;0,+'Current Year Detail'!K15,ROUND('Projected Totals'!$E16*+'Ratio Calculation'!K11,0))</f>
        <v>0</v>
      </c>
      <c r="L20" s="6">
        <f>IF(+'Current Year Detail'!L15&lt;&gt;0,+'Current Year Detail'!L15,ROUND('Projected Totals'!$E16*+'Ratio Calculation'!L11,0))</f>
        <v>0</v>
      </c>
      <c r="M20" s="6">
        <f>IF(+'Current Year Detail'!M15&lt;&gt;0,+'Current Year Detail'!M15,ROUND('Projected Totals'!$E16*+'Ratio Calculation'!M11,0))</f>
        <v>0</v>
      </c>
      <c r="N20" s="6">
        <f>IF(+'Current Year Detail'!N15&lt;&gt;0,+'Current Year Detail'!N15,ROUND('Projected Totals'!$E16*+'Ratio Calculation'!N11,0))</f>
        <v>0</v>
      </c>
      <c r="O20" s="6" t="s">
        <v>125</v>
      </c>
      <c r="P20" s="6">
        <f>SUM(C20:O20)</f>
        <v>0</v>
      </c>
    </row>
    <row r="21" spans="1:16" s="30" customFormat="1" ht="12.75">
      <c r="A21" s="2" t="s">
        <v>137</v>
      </c>
      <c r="B21" s="9"/>
      <c r="C21" s="9">
        <f>IF(+'Current Year Detail'!C16&lt;&gt;0,+'Current Year Detail'!C16,ROUND('Projected Totals'!$E17*+'Ratio Calculation'!C10,0))</f>
        <v>0</v>
      </c>
      <c r="D21" s="9">
        <f>IF(+'Current Year Detail'!D16&lt;&gt;0,+'Current Year Detail'!D16,ROUND('Projected Totals'!$E17*+'Ratio Calculation'!D10,0))</f>
        <v>0</v>
      </c>
      <c r="E21" s="9">
        <f>IF(+'Current Year Detail'!E16&lt;&gt;0,+'Current Year Detail'!E16,ROUND('Projected Totals'!$E17*+'Ratio Calculation'!E10,0))</f>
        <v>0</v>
      </c>
      <c r="F21" s="9">
        <f>IF(+'Current Year Detail'!F16&lt;&gt;0,+'Current Year Detail'!F16,ROUND('Projected Totals'!$E17*+'Ratio Calculation'!F10,0))</f>
        <v>0</v>
      </c>
      <c r="G21" s="9">
        <f>IF(+'Current Year Detail'!G16&lt;&gt;0,+'Current Year Detail'!G16,ROUND('Projected Totals'!$E17*+'Ratio Calculation'!G10,0))</f>
        <v>0</v>
      </c>
      <c r="H21" s="9">
        <f>IF(+'Current Year Detail'!H16&lt;&gt;0,+'Current Year Detail'!H16,ROUND('Projected Totals'!$E17*+'Ratio Calculation'!H10,0))</f>
        <v>0</v>
      </c>
      <c r="I21" s="9">
        <f>IF(+'Current Year Detail'!I16&lt;&gt;0,+'Current Year Detail'!I16,ROUND('Projected Totals'!$E17*+'Ratio Calculation'!I10,0))</f>
        <v>0</v>
      </c>
      <c r="J21" s="9">
        <f>IF(+'Current Year Detail'!J16&lt;&gt;0,+'Current Year Detail'!J16,ROUND('Projected Totals'!$E17*+'Ratio Calculation'!J10,0))</f>
        <v>0</v>
      </c>
      <c r="K21" s="9">
        <f>IF(+'Current Year Detail'!K16&lt;&gt;0,+'Current Year Detail'!K16,ROUND('Projected Totals'!$E17*+'Ratio Calculation'!K10,0))</f>
        <v>0</v>
      </c>
      <c r="L21" s="9">
        <f>IF(+'Current Year Detail'!L16&lt;&gt;0,+'Current Year Detail'!L16,ROUND('Projected Totals'!$E17*+'Ratio Calculation'!L10,0))</f>
        <v>0</v>
      </c>
      <c r="M21" s="9">
        <f>IF(+'Current Year Detail'!M16&lt;&gt;0,+'Current Year Detail'!M16,ROUND('Projected Totals'!$E17*+'Ratio Calculation'!M10,0))</f>
        <v>0</v>
      </c>
      <c r="N21" s="9">
        <f>IF(+'Current Year Detail'!N16&lt;&gt;0,+'Current Year Detail'!N16,ROUND('Projected Totals'!$E17*+'Ratio Calculation'!N10,0))</f>
        <v>0</v>
      </c>
      <c r="O21" s="9" t="s">
        <v>125</v>
      </c>
      <c r="P21" s="9">
        <f>SUM(C21:O21)</f>
        <v>0</v>
      </c>
    </row>
    <row r="22" spans="1:16" ht="12.75">
      <c r="A22" s="1" t="s">
        <v>33</v>
      </c>
      <c r="B22" s="6"/>
      <c r="C22" s="6">
        <f>IF(+'Current Year Detail'!C17&lt;&gt;0,+'Current Year Detail'!C17,ROUND('Projected Totals'!$E18*+'Ratio Calculation'!C11,0))</f>
        <v>0</v>
      </c>
      <c r="D22" s="6">
        <f>IF(+'Current Year Detail'!D17&lt;&gt;0,+'Current Year Detail'!D17,ROUND('Projected Totals'!$E18*+'Ratio Calculation'!D11,0))</f>
        <v>0</v>
      </c>
      <c r="E22" s="6">
        <f>IF(+'Current Year Detail'!E17&lt;&gt;0,+'Current Year Detail'!E17,ROUND('Projected Totals'!$E18*+'Ratio Calculation'!E11,0))</f>
        <v>0</v>
      </c>
      <c r="F22" s="6">
        <f>IF(+'Current Year Detail'!F17&lt;&gt;0,+'Current Year Detail'!F17,ROUND('Projected Totals'!$E18*+'Ratio Calculation'!F11,0))</f>
        <v>0</v>
      </c>
      <c r="G22" s="6">
        <f>IF(+'Current Year Detail'!G17&lt;&gt;0,+'Current Year Detail'!G17,ROUND('Projected Totals'!$E18*+'Ratio Calculation'!G11,0))</f>
        <v>0</v>
      </c>
      <c r="H22" s="6">
        <f>IF(+'Current Year Detail'!H17&lt;&gt;0,+'Current Year Detail'!H17,ROUND('Projected Totals'!$E18*+'Ratio Calculation'!H11,0))</f>
        <v>0</v>
      </c>
      <c r="I22" s="6">
        <f>IF(+'Current Year Detail'!I17&lt;&gt;0,+'Current Year Detail'!I17,ROUND('Projected Totals'!$E18*+'Ratio Calculation'!I11,0))</f>
        <v>0</v>
      </c>
      <c r="J22" s="6">
        <f>IF(+'Current Year Detail'!J17&lt;&gt;0,+'Current Year Detail'!J17,ROUND('Projected Totals'!$E18*+'Ratio Calculation'!J11,0))</f>
        <v>0</v>
      </c>
      <c r="K22" s="6">
        <f>IF(+'Current Year Detail'!K17&lt;&gt;0,+'Current Year Detail'!K17,ROUND('Projected Totals'!$E18*+'Ratio Calculation'!K11,0))</f>
        <v>0</v>
      </c>
      <c r="L22" s="6">
        <f>IF(+'Current Year Detail'!L17&lt;&gt;0,+'Current Year Detail'!L17,ROUND('Projected Totals'!$E18*+'Ratio Calculation'!L11,0))</f>
        <v>0</v>
      </c>
      <c r="M22" s="6">
        <f>IF(+'Current Year Detail'!M17&lt;&gt;0,+'Current Year Detail'!M17,ROUND('Projected Totals'!$E18*+'Ratio Calculation'!M11,0))</f>
        <v>0</v>
      </c>
      <c r="N22" s="6">
        <f>IF(+'Current Year Detail'!N17&lt;&gt;0,+'Current Year Detail'!N17,ROUND('Projected Totals'!$E18*+'Ratio Calculation'!N11,0))</f>
        <v>0</v>
      </c>
      <c r="O22" s="6"/>
      <c r="P22" s="6">
        <f t="shared" si="1"/>
        <v>0</v>
      </c>
    </row>
    <row r="23" spans="1:16" ht="12.75">
      <c r="A23" s="1" t="s">
        <v>34</v>
      </c>
      <c r="B23" s="6"/>
      <c r="C23" s="6">
        <f>IF(+'Current Year Detail'!C18&lt;&gt;0,+'Current Year Detail'!C18,ROUND('Projected Totals'!$E19*+'Ratio Calculation'!C12,0))</f>
        <v>0</v>
      </c>
      <c r="D23" s="6">
        <f>IF(+'Current Year Detail'!D18&lt;&gt;0,+'Current Year Detail'!D18,ROUND('Projected Totals'!$E19*+'Ratio Calculation'!D12,0))</f>
        <v>0</v>
      </c>
      <c r="E23" s="6">
        <f>IF(+'Current Year Detail'!E18&lt;&gt;0,+'Current Year Detail'!E18,ROUND('Projected Totals'!$E19*+'Ratio Calculation'!E12,0))</f>
        <v>0</v>
      </c>
      <c r="F23" s="6">
        <f>IF(+'Current Year Detail'!F18&lt;&gt;0,+'Current Year Detail'!F18,ROUND('Projected Totals'!$E19*+'Ratio Calculation'!F12,0))</f>
        <v>0</v>
      </c>
      <c r="G23" s="6">
        <f>IF(+'Current Year Detail'!G18&lt;&gt;0,+'Current Year Detail'!G18,ROUND('Projected Totals'!$E19*+'Ratio Calculation'!G12,0))</f>
        <v>0</v>
      </c>
      <c r="H23" s="6">
        <f>IF(+'Current Year Detail'!H18&lt;&gt;0,+'Current Year Detail'!H18,ROUND('Projected Totals'!$E19*+'Ratio Calculation'!H12,0))</f>
        <v>0</v>
      </c>
      <c r="I23" s="6">
        <f>IF(+'Current Year Detail'!I18&lt;&gt;0,+'Current Year Detail'!I18,ROUND('Projected Totals'!$E19*+'Ratio Calculation'!I12,0))</f>
        <v>0</v>
      </c>
      <c r="J23" s="6">
        <f>IF(+'Current Year Detail'!J18&lt;&gt;0,+'Current Year Detail'!J18,ROUND('Projected Totals'!$E19*+'Ratio Calculation'!J12,0))</f>
        <v>0</v>
      </c>
      <c r="K23" s="6">
        <f>IF(+'Current Year Detail'!K18&lt;&gt;0,+'Current Year Detail'!K18,ROUND('Projected Totals'!$E19*+'Ratio Calculation'!K12,0))</f>
        <v>0</v>
      </c>
      <c r="L23" s="6">
        <f>IF(+'Current Year Detail'!L18&lt;&gt;0,+'Current Year Detail'!L18,ROUND('Projected Totals'!$E19*+'Ratio Calculation'!L12,0))</f>
        <v>0</v>
      </c>
      <c r="M23" s="6">
        <f>IF(+'Current Year Detail'!M18&lt;&gt;0,+'Current Year Detail'!M18,ROUND('Projected Totals'!$E19*+'Ratio Calculation'!M12,0))</f>
        <v>0</v>
      </c>
      <c r="N23" s="6">
        <f>IF(+'Current Year Detail'!N18&lt;&gt;0,+'Current Year Detail'!N18,ROUND('Projected Totals'!$E19*+'Ratio Calculation'!N12,0))</f>
        <v>0</v>
      </c>
      <c r="O23" s="6" t="s">
        <v>125</v>
      </c>
      <c r="P23" s="6">
        <f t="shared" si="1"/>
        <v>0</v>
      </c>
    </row>
    <row r="24" spans="1:16" ht="12.75">
      <c r="A24" s="1" t="s">
        <v>35</v>
      </c>
      <c r="B24" s="6"/>
      <c r="C24" s="6">
        <f>IF(+'Current Year Detail'!C19&lt;&gt;0,+'Current Year Detail'!C19,ROUND('Projected Totals'!$E20*+'Ratio Calculation'!C13,0))</f>
        <v>0</v>
      </c>
      <c r="D24" s="6">
        <f>IF(+'Current Year Detail'!D19&lt;&gt;0,+'Current Year Detail'!D19,ROUND('Projected Totals'!$E20*+'Ratio Calculation'!D13,0))</f>
        <v>0</v>
      </c>
      <c r="E24" s="6">
        <f>IF(+'Current Year Detail'!E19&lt;&gt;0,+'Current Year Detail'!E19,ROUND('Projected Totals'!$E20*+'Ratio Calculation'!E13,0))</f>
        <v>0</v>
      </c>
      <c r="F24" s="6">
        <f>IF(+'Current Year Detail'!F19&lt;&gt;0,+'Current Year Detail'!F19,ROUND('Projected Totals'!$E20*+'Ratio Calculation'!F13,0))</f>
        <v>0</v>
      </c>
      <c r="G24" s="6">
        <f>IF(+'Current Year Detail'!G19&lt;&gt;0,+'Current Year Detail'!G19,ROUND('Projected Totals'!$E20*+'Ratio Calculation'!G13,0))</f>
        <v>0</v>
      </c>
      <c r="H24" s="6">
        <f>IF(+'Current Year Detail'!H19&lt;&gt;0,+'Current Year Detail'!H19,ROUND('Projected Totals'!$E20*+'Ratio Calculation'!H13,0))</f>
        <v>0</v>
      </c>
      <c r="I24" s="6">
        <f>IF(+'Current Year Detail'!I19&lt;&gt;0,+'Current Year Detail'!I19,ROUND('Projected Totals'!$E20*+'Ratio Calculation'!I13,0))</f>
        <v>0</v>
      </c>
      <c r="J24" s="6">
        <f>IF(+'Current Year Detail'!J19&lt;&gt;0,+'Current Year Detail'!J19,ROUND('Projected Totals'!$E20*+'Ratio Calculation'!J13,0))</f>
        <v>0</v>
      </c>
      <c r="K24" s="6">
        <f>IF(+'Current Year Detail'!K19&lt;&gt;0,+'Current Year Detail'!K19,ROUND('Projected Totals'!$E20*+'Ratio Calculation'!K13,0))</f>
        <v>0</v>
      </c>
      <c r="L24" s="6">
        <f>IF(+'Current Year Detail'!L19&lt;&gt;0,+'Current Year Detail'!L19,ROUND('Projected Totals'!$E20*+'Ratio Calculation'!L13,0))</f>
        <v>0</v>
      </c>
      <c r="M24" s="6">
        <f>IF(+'Current Year Detail'!M19&lt;&gt;0,+'Current Year Detail'!M19,ROUND('Projected Totals'!$E20*+'Ratio Calculation'!M13,0))</f>
        <v>0</v>
      </c>
      <c r="N24" s="6">
        <f>IF(+'Current Year Detail'!N19&lt;&gt;0,+'Current Year Detail'!N19,ROUND('Projected Totals'!$E20*+'Ratio Calculation'!N13,0))</f>
        <v>0</v>
      </c>
      <c r="O24" s="6" t="s">
        <v>125</v>
      </c>
      <c r="P24" s="6">
        <f t="shared" si="1"/>
        <v>0</v>
      </c>
    </row>
    <row r="25" spans="1:16" ht="12.75">
      <c r="A25" s="1" t="s">
        <v>36</v>
      </c>
      <c r="B25" s="6"/>
      <c r="C25" s="6">
        <f>IF(+'Current Year Detail'!C20&lt;&gt;0,+'Current Year Detail'!C20,ROUND('Projected Totals'!$E21*+'Ratio Calculation'!C14,0))</f>
        <v>0</v>
      </c>
      <c r="D25" s="6">
        <f>IF(+'Current Year Detail'!D20&lt;&gt;0,+'Current Year Detail'!D20,ROUND('Projected Totals'!$E21*+'Ratio Calculation'!D14,0))</f>
        <v>0</v>
      </c>
      <c r="E25" s="6">
        <f>IF(+'Current Year Detail'!E20&lt;&gt;0,+'Current Year Detail'!E20,ROUND('Projected Totals'!$E21*+'Ratio Calculation'!E14,0))</f>
        <v>0</v>
      </c>
      <c r="F25" s="6">
        <f>IF(+'Current Year Detail'!F20&lt;&gt;0,+'Current Year Detail'!F20,ROUND('Projected Totals'!$E21*+'Ratio Calculation'!F14,0))</f>
        <v>0</v>
      </c>
      <c r="G25" s="6">
        <f>IF(+'Current Year Detail'!G20&lt;&gt;0,+'Current Year Detail'!G20,ROUND('Projected Totals'!$E21*+'Ratio Calculation'!G14,0))</f>
        <v>0</v>
      </c>
      <c r="H25" s="6">
        <f>IF(+'Current Year Detail'!H20&lt;&gt;0,+'Current Year Detail'!H20,ROUND('Projected Totals'!$E21*+'Ratio Calculation'!H14,0))</f>
        <v>0</v>
      </c>
      <c r="I25" s="6">
        <f>IF(+'Current Year Detail'!I20&lt;&gt;0,+'Current Year Detail'!I20,ROUND('Projected Totals'!$E21*+'Ratio Calculation'!I14,0))</f>
        <v>0</v>
      </c>
      <c r="J25" s="6">
        <f>IF(+'Current Year Detail'!J20&lt;&gt;0,+'Current Year Detail'!J20,ROUND('Projected Totals'!$E21*+'Ratio Calculation'!J14,0))</f>
        <v>0</v>
      </c>
      <c r="K25" s="6">
        <f>IF(+'Current Year Detail'!K20&lt;&gt;0,+'Current Year Detail'!K20,ROUND('Projected Totals'!$E21*+'Ratio Calculation'!K14,0))</f>
        <v>0</v>
      </c>
      <c r="L25" s="6">
        <f>IF(+'Current Year Detail'!L20&lt;&gt;0,+'Current Year Detail'!L20,ROUND('Projected Totals'!$E21*+'Ratio Calculation'!L14,0))</f>
        <v>0</v>
      </c>
      <c r="M25" s="6">
        <f>IF(+'Current Year Detail'!M20&lt;&gt;0,+'Current Year Detail'!M20,ROUND('Projected Totals'!$E21*+'Ratio Calculation'!M14,0))</f>
        <v>0</v>
      </c>
      <c r="N25" s="6">
        <f>IF(+'Current Year Detail'!N20&lt;&gt;0,+'Current Year Detail'!N20,ROUND('Projected Totals'!$E21*+'Ratio Calculation'!N14,0))</f>
        <v>0</v>
      </c>
      <c r="O25" s="6" t="s">
        <v>125</v>
      </c>
      <c r="P25" s="6">
        <f t="shared" si="1"/>
        <v>0</v>
      </c>
    </row>
    <row r="26" spans="1:16" ht="12.75">
      <c r="A26" s="1" t="s">
        <v>37</v>
      </c>
      <c r="B26" s="6"/>
      <c r="C26" s="6">
        <f>IF(+'Current Year Detail'!C21&lt;&gt;0,+'Current Year Detail'!C21,ROUND('Projected Totals'!$E22*+'Ratio Calculation'!C15,0))</f>
        <v>0</v>
      </c>
      <c r="D26" s="6">
        <f>IF(+'Current Year Detail'!D21&lt;&gt;0,+'Current Year Detail'!D21,ROUND('Projected Totals'!$E22*+'Ratio Calculation'!D15,0))</f>
        <v>0</v>
      </c>
      <c r="E26" s="6">
        <f>IF(+'Current Year Detail'!E21&lt;&gt;0,+'Current Year Detail'!E21,ROUND('Projected Totals'!$E22*+'Ratio Calculation'!E15,0))</f>
        <v>0</v>
      </c>
      <c r="F26" s="6">
        <f>IF(+'Current Year Detail'!F21&lt;&gt;0,+'Current Year Detail'!F21,ROUND('Projected Totals'!$E22*+'Ratio Calculation'!F15,0))</f>
        <v>0</v>
      </c>
      <c r="G26" s="6">
        <f>IF(+'Current Year Detail'!G21&lt;&gt;0,+'Current Year Detail'!G21,ROUND('Projected Totals'!$E22*+'Ratio Calculation'!G15,0))</f>
        <v>0</v>
      </c>
      <c r="H26" s="6">
        <f>IF(+'Current Year Detail'!H21&lt;&gt;0,+'Current Year Detail'!H21,ROUND('Projected Totals'!$E22*+'Ratio Calculation'!H15,0))</f>
        <v>0</v>
      </c>
      <c r="I26" s="6">
        <f>IF(+'Current Year Detail'!I21&lt;&gt;0,+'Current Year Detail'!I21,ROUND('Projected Totals'!$E22*+'Ratio Calculation'!I15,0))</f>
        <v>0</v>
      </c>
      <c r="J26" s="6">
        <f>IF(+'Current Year Detail'!J21&lt;&gt;0,+'Current Year Detail'!J21,ROUND('Projected Totals'!$E22*+'Ratio Calculation'!J15,0))</f>
        <v>0</v>
      </c>
      <c r="K26" s="6">
        <f>IF(+'Current Year Detail'!K21&lt;&gt;0,+'Current Year Detail'!K21,ROUND('Projected Totals'!$E22*+'Ratio Calculation'!K15,0))</f>
        <v>0</v>
      </c>
      <c r="L26" s="6">
        <f>IF(+'Current Year Detail'!L21&lt;&gt;0,+'Current Year Detail'!L21,ROUND('Projected Totals'!$E22*+'Ratio Calculation'!L15,0))</f>
        <v>0</v>
      </c>
      <c r="M26" s="6">
        <f>IF(+'Current Year Detail'!M21&lt;&gt;0,+'Current Year Detail'!M21,ROUND('Projected Totals'!$E22*+'Ratio Calculation'!M15,0))</f>
        <v>0</v>
      </c>
      <c r="N26" s="6">
        <f>IF(+'Current Year Detail'!N21&lt;&gt;0,+'Current Year Detail'!N21,ROUND('Projected Totals'!$E22*+'Ratio Calculation'!N15,0))</f>
        <v>0</v>
      </c>
      <c r="O26" s="6"/>
      <c r="P26" s="6">
        <f t="shared" si="1"/>
        <v>0</v>
      </c>
    </row>
    <row r="27" spans="1:16" ht="12.75">
      <c r="A27" s="1" t="s">
        <v>38</v>
      </c>
      <c r="B27" s="6"/>
      <c r="C27" s="6">
        <f>IF(+'Current Year Detail'!C22&lt;&gt;0,+'Current Year Detail'!C22,ROUND('Projected Totals'!$E23*+'Ratio Calculation'!C16,0))</f>
        <v>0</v>
      </c>
      <c r="D27" s="6">
        <f>IF(+'Current Year Detail'!D22&lt;&gt;0,+'Current Year Detail'!D22,ROUND('Projected Totals'!$E23*+'Ratio Calculation'!D16,0))</f>
        <v>0</v>
      </c>
      <c r="E27" s="6">
        <f>IF(+'Current Year Detail'!E22&lt;&gt;0,+'Current Year Detail'!E22,ROUND('Projected Totals'!$E23*+'Ratio Calculation'!E16,0))</f>
        <v>0</v>
      </c>
      <c r="F27" s="6">
        <f>IF(+'Current Year Detail'!F22&lt;&gt;0,+'Current Year Detail'!F22,ROUND('Projected Totals'!$E23*+'Ratio Calculation'!F16,0))</f>
        <v>0</v>
      </c>
      <c r="G27" s="6">
        <f>IF(+'Current Year Detail'!G22&lt;&gt;0,+'Current Year Detail'!G22,ROUND('Projected Totals'!$E23*+'Ratio Calculation'!G16,0))</f>
        <v>0</v>
      </c>
      <c r="H27" s="6">
        <f>IF(+'Current Year Detail'!H22&lt;&gt;0,+'Current Year Detail'!H22,ROUND('Projected Totals'!$E23*+'Ratio Calculation'!H16,0))</f>
        <v>0</v>
      </c>
      <c r="I27" s="6">
        <f>IF(+'Current Year Detail'!I22&lt;&gt;0,+'Current Year Detail'!I22,ROUND('Projected Totals'!$E23*+'Ratio Calculation'!I16,0))</f>
        <v>0</v>
      </c>
      <c r="J27" s="6">
        <f>IF(+'Current Year Detail'!J22&lt;&gt;0,+'Current Year Detail'!J22,ROUND('Projected Totals'!$E23*+'Ratio Calculation'!J16,0))</f>
        <v>0</v>
      </c>
      <c r="K27" s="6">
        <f>IF(+'Current Year Detail'!K22&lt;&gt;0,+'Current Year Detail'!K22,ROUND('Projected Totals'!$E23*+'Ratio Calculation'!K16,0))</f>
        <v>0</v>
      </c>
      <c r="L27" s="6">
        <f>IF(+'Current Year Detail'!L22&lt;&gt;0,+'Current Year Detail'!L22,ROUND('Projected Totals'!$E23*+'Ratio Calculation'!L16,0))</f>
        <v>0</v>
      </c>
      <c r="M27" s="6">
        <f>IF(+'Current Year Detail'!M22&lt;&gt;0,+'Current Year Detail'!M22,ROUND('Projected Totals'!$E23*+'Ratio Calculation'!M16,0))</f>
        <v>0</v>
      </c>
      <c r="N27" s="6">
        <f>IF(+'Current Year Detail'!N22&lt;&gt;0,+'Current Year Detail'!N22,ROUND('Projected Totals'!$E23*+'Ratio Calculation'!N16,0))</f>
        <v>0</v>
      </c>
      <c r="O27" s="6"/>
      <c r="P27" s="6">
        <f t="shared" si="1"/>
        <v>0</v>
      </c>
    </row>
    <row r="28" spans="1:16" ht="12.75">
      <c r="A28" s="2" t="s">
        <v>61</v>
      </c>
      <c r="B28" s="6"/>
      <c r="C28" s="6">
        <f>IF(+'Current Year Detail'!C23&lt;&gt;0,+'Current Year Detail'!C23,ROUND('Projected Totals'!$E24*+'Ratio Calculation'!C17,0))</f>
        <v>0</v>
      </c>
      <c r="D28" s="6">
        <f>IF(+'Current Year Detail'!D23&lt;&gt;0,+'Current Year Detail'!D23,ROUND('Projected Totals'!$E24*+'Ratio Calculation'!D17,0))</f>
        <v>0</v>
      </c>
      <c r="E28" s="6">
        <f>IF(+'Current Year Detail'!E23&lt;&gt;0,+'Current Year Detail'!E23,ROUND('Projected Totals'!$E24*+'Ratio Calculation'!E17,0))</f>
        <v>0</v>
      </c>
      <c r="F28" s="6">
        <f>IF(+'Current Year Detail'!F23&lt;&gt;0,+'Current Year Detail'!F23,ROUND('Projected Totals'!$E24*+'Ratio Calculation'!F17,0))</f>
        <v>0</v>
      </c>
      <c r="G28" s="6">
        <f>IF(+'Current Year Detail'!G23&lt;&gt;0,+'Current Year Detail'!G23,ROUND('Projected Totals'!$E24*+'Ratio Calculation'!G17,0))</f>
        <v>0</v>
      </c>
      <c r="H28" s="6">
        <f>IF(+'Current Year Detail'!H23&lt;&gt;0,+'Current Year Detail'!H23,ROUND('Projected Totals'!$E24*+'Ratio Calculation'!H17,0))</f>
        <v>0</v>
      </c>
      <c r="I28" s="6">
        <f>IF(+'Current Year Detail'!I23&lt;&gt;0,+'Current Year Detail'!I23,ROUND('Projected Totals'!$E24*+'Ratio Calculation'!I17,0))</f>
        <v>0</v>
      </c>
      <c r="J28" s="6">
        <f>IF(+'Current Year Detail'!J23&lt;&gt;0,+'Current Year Detail'!J23,ROUND('Projected Totals'!$E24*+'Ratio Calculation'!J17,0))</f>
        <v>0</v>
      </c>
      <c r="K28" s="6">
        <f>IF(+'Current Year Detail'!K23&lt;&gt;0,+'Current Year Detail'!K23,ROUND('Projected Totals'!$E24*+'Ratio Calculation'!K17,0))</f>
        <v>0</v>
      </c>
      <c r="L28" s="6">
        <f>IF(+'Current Year Detail'!L23&lt;&gt;0,+'Current Year Detail'!L23,ROUND('Projected Totals'!$E24*+'Ratio Calculation'!L17,0))</f>
        <v>0</v>
      </c>
      <c r="M28" s="6">
        <f>IF(+'Current Year Detail'!M23&lt;&gt;0,+'Current Year Detail'!M23,ROUND('Projected Totals'!$E24*+'Ratio Calculation'!M17,0))</f>
        <v>0</v>
      </c>
      <c r="N28" s="6">
        <f>IF(+'Current Year Detail'!N23&lt;&gt;0,+'Current Year Detail'!N23,ROUND('Projected Totals'!$E24*+'Ratio Calculation'!N17,0))</f>
        <v>0</v>
      </c>
      <c r="O28" s="6"/>
      <c r="P28" s="6">
        <f t="shared" si="1"/>
        <v>0</v>
      </c>
    </row>
    <row r="29" spans="1:16" ht="12.75">
      <c r="A29" s="2" t="s">
        <v>62</v>
      </c>
      <c r="B29" s="6"/>
      <c r="C29" s="6">
        <f>IF(+'Current Year Detail'!C24&lt;&gt;0,+'Current Year Detail'!C24,ROUND('Projected Totals'!$E25*+'Ratio Calculation'!C18,0))</f>
        <v>0</v>
      </c>
      <c r="D29" s="6">
        <f>IF(+'Current Year Detail'!D24&lt;&gt;0,+'Current Year Detail'!D24,ROUND('Projected Totals'!$E25*+'Ratio Calculation'!D18,0))</f>
        <v>0</v>
      </c>
      <c r="E29" s="6">
        <f>IF(+'Current Year Detail'!E24&lt;&gt;0,+'Current Year Detail'!E24,ROUND('Projected Totals'!$E25*+'Ratio Calculation'!E18,0))</f>
        <v>0</v>
      </c>
      <c r="F29" s="6">
        <f>IF(+'Current Year Detail'!F24&lt;&gt;0,+'Current Year Detail'!F24,ROUND('Projected Totals'!$E25*+'Ratio Calculation'!F18,0))</f>
        <v>0</v>
      </c>
      <c r="G29" s="6">
        <f>IF(+'Current Year Detail'!G24&lt;&gt;0,+'Current Year Detail'!G24,ROUND('Projected Totals'!$E25*+'Ratio Calculation'!G18,0))</f>
        <v>0</v>
      </c>
      <c r="H29" s="6">
        <f>IF(+'Current Year Detail'!H24&lt;&gt;0,+'Current Year Detail'!H24,ROUND('Projected Totals'!$E25*+'Ratio Calculation'!H18,0))</f>
        <v>0</v>
      </c>
      <c r="I29" s="6">
        <f>IF(+'Current Year Detail'!I24&lt;&gt;0,+'Current Year Detail'!I24,ROUND('Projected Totals'!$E25*+'Ratio Calculation'!I18,0))</f>
        <v>0</v>
      </c>
      <c r="J29" s="6">
        <f>IF(+'Current Year Detail'!J24&lt;&gt;0,+'Current Year Detail'!J24,ROUND('Projected Totals'!$E25*+'Ratio Calculation'!J18,0))</f>
        <v>0</v>
      </c>
      <c r="K29" s="6">
        <f>IF(+'Current Year Detail'!K24&lt;&gt;0,+'Current Year Detail'!K24,ROUND('Projected Totals'!$E25*+'Ratio Calculation'!K18,0))</f>
        <v>0</v>
      </c>
      <c r="L29" s="6">
        <f>IF(+'Current Year Detail'!L24&lt;&gt;0,+'Current Year Detail'!L24,ROUND('Projected Totals'!$E25*+'Ratio Calculation'!L18,0))</f>
        <v>0</v>
      </c>
      <c r="M29" s="6">
        <f>IF(+'Current Year Detail'!M24&lt;&gt;0,+'Current Year Detail'!M24,ROUND('Projected Totals'!$E25*+'Ratio Calculation'!M18,0))</f>
        <v>0</v>
      </c>
      <c r="N29" s="6">
        <f>IF(+'Current Year Detail'!N24&lt;&gt;0,+'Current Year Detail'!N24,ROUND('Projected Totals'!$E25*+'Ratio Calculation'!N18,0))</f>
        <v>0</v>
      </c>
      <c r="O29" s="6">
        <v>0</v>
      </c>
      <c r="P29" s="6">
        <f>SUM(C29:O29)</f>
        <v>0</v>
      </c>
    </row>
    <row r="30" spans="1:16" ht="12.75">
      <c r="A30" s="6"/>
      <c r="B30" s="6"/>
      <c r="C30" s="4" t="s">
        <v>15</v>
      </c>
      <c r="D30" s="4" t="s">
        <v>15</v>
      </c>
      <c r="E30" s="4" t="s">
        <v>15</v>
      </c>
      <c r="F30" s="4" t="s">
        <v>15</v>
      </c>
      <c r="G30" s="4" t="s">
        <v>15</v>
      </c>
      <c r="H30" s="4" t="s">
        <v>15</v>
      </c>
      <c r="I30" s="4" t="s">
        <v>15</v>
      </c>
      <c r="J30" s="4" t="s">
        <v>15</v>
      </c>
      <c r="K30" s="4" t="s">
        <v>15</v>
      </c>
      <c r="L30" s="4" t="s">
        <v>15</v>
      </c>
      <c r="M30" s="4" t="s">
        <v>15</v>
      </c>
      <c r="N30" s="4" t="s">
        <v>15</v>
      </c>
      <c r="O30" s="4" t="s">
        <v>15</v>
      </c>
      <c r="P30" s="4" t="s">
        <v>15</v>
      </c>
    </row>
    <row r="31" spans="1:16" ht="12.75">
      <c r="A31" s="1" t="s">
        <v>41</v>
      </c>
      <c r="B31" s="6"/>
      <c r="C31" s="6">
        <f aca="true" t="shared" si="2" ref="C31:N31">SUM(C17:C29)</f>
        <v>0</v>
      </c>
      <c r="D31" s="6">
        <f t="shared" si="2"/>
        <v>0</v>
      </c>
      <c r="E31" s="6">
        <f t="shared" si="2"/>
        <v>0</v>
      </c>
      <c r="F31" s="6">
        <f t="shared" si="2"/>
        <v>0</v>
      </c>
      <c r="G31" s="6">
        <f t="shared" si="2"/>
        <v>0</v>
      </c>
      <c r="H31" s="6">
        <f t="shared" si="2"/>
        <v>0</v>
      </c>
      <c r="I31" s="6">
        <f t="shared" si="2"/>
        <v>0</v>
      </c>
      <c r="J31" s="6">
        <f t="shared" si="2"/>
        <v>0</v>
      </c>
      <c r="K31" s="6">
        <f t="shared" si="2"/>
        <v>0</v>
      </c>
      <c r="L31" s="6">
        <f t="shared" si="2"/>
        <v>0</v>
      </c>
      <c r="M31" s="6">
        <f t="shared" si="2"/>
        <v>0</v>
      </c>
      <c r="N31" s="6">
        <f t="shared" si="2"/>
        <v>0</v>
      </c>
      <c r="O31" s="6">
        <f>SUM(O17:O29)</f>
        <v>0</v>
      </c>
      <c r="P31" s="6">
        <f>ROUND(SUM(P17:P29),0)</f>
        <v>0</v>
      </c>
    </row>
    <row r="32" spans="1:16" ht="12.75">
      <c r="A32" s="6"/>
      <c r="B32" s="6"/>
      <c r="C32" s="4" t="s">
        <v>15</v>
      </c>
      <c r="D32" s="4" t="s">
        <v>15</v>
      </c>
      <c r="E32" s="4" t="s">
        <v>15</v>
      </c>
      <c r="F32" s="4" t="s">
        <v>15</v>
      </c>
      <c r="G32" s="4" t="s">
        <v>15</v>
      </c>
      <c r="H32" s="4" t="s">
        <v>15</v>
      </c>
      <c r="I32" s="4" t="s">
        <v>15</v>
      </c>
      <c r="J32" s="4" t="s">
        <v>15</v>
      </c>
      <c r="K32" s="4" t="s">
        <v>15</v>
      </c>
      <c r="L32" s="4" t="s">
        <v>15</v>
      </c>
      <c r="M32" s="4" t="s">
        <v>15</v>
      </c>
      <c r="N32" s="4" t="s">
        <v>15</v>
      </c>
      <c r="O32" s="4" t="s">
        <v>15</v>
      </c>
      <c r="P32" s="4" t="s">
        <v>15</v>
      </c>
    </row>
    <row r="33" spans="1:1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2.75">
      <c r="A35" s="1" t="s">
        <v>42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2.75">
      <c r="A36" s="1" t="s">
        <v>43</v>
      </c>
      <c r="B36" s="6"/>
      <c r="C36" s="6">
        <f>IF(+'Current Year Detail'!C31&lt;&gt;0,+'Current Year Detail'!C31,ROUND('Projected Totals'!$E32*+'Ratio Calculation'!C24,0))</f>
        <v>0</v>
      </c>
      <c r="D36" s="6">
        <f>IF(+'Current Year Detail'!D31&lt;&gt;0,+'Current Year Detail'!D31,ROUND('Projected Totals'!$E32*+'Ratio Calculation'!D24,0))</f>
        <v>0</v>
      </c>
      <c r="E36" s="6">
        <f>IF(+'Current Year Detail'!E31&lt;&gt;0,+'Current Year Detail'!E31,ROUND('Projected Totals'!$E32*+'Ratio Calculation'!E24,0))</f>
        <v>0</v>
      </c>
      <c r="F36" s="6">
        <f>IF(+'Current Year Detail'!F31&lt;&gt;0,+'Current Year Detail'!F31,ROUND('Projected Totals'!$E32*+'Ratio Calculation'!F24,0))</f>
        <v>0</v>
      </c>
      <c r="G36" s="6">
        <f>IF(+'Current Year Detail'!G31&lt;&gt;0,+'Current Year Detail'!G31,ROUND('Projected Totals'!$E32*+'Ratio Calculation'!G24,0))</f>
        <v>0</v>
      </c>
      <c r="H36" s="6">
        <f>IF(+'Current Year Detail'!H31&lt;&gt;0,+'Current Year Detail'!H31,ROUND('Projected Totals'!$E32*+'Ratio Calculation'!H24,0))</f>
        <v>0</v>
      </c>
      <c r="I36" s="6">
        <f>IF(+'Current Year Detail'!I31&lt;&gt;0,+'Current Year Detail'!I31,ROUND('Projected Totals'!$E32*+'Ratio Calculation'!I24,0))</f>
        <v>0</v>
      </c>
      <c r="J36" s="6">
        <f>IF(+'Current Year Detail'!J31&lt;&gt;0,+'Current Year Detail'!J31,ROUND('Projected Totals'!$E32*+'Ratio Calculation'!J24,0))</f>
        <v>0</v>
      </c>
      <c r="K36" s="6">
        <f>IF(+'Current Year Detail'!K31&lt;&gt;0,+'Current Year Detail'!K31,ROUND('Projected Totals'!$E32*+'Ratio Calculation'!K24,0))</f>
        <v>0</v>
      </c>
      <c r="L36" s="6">
        <f>IF(+'Current Year Detail'!L31&lt;&gt;0,+'Current Year Detail'!L31,ROUND('Projected Totals'!$E32*+'Ratio Calculation'!L24,0))</f>
        <v>0</v>
      </c>
      <c r="M36" s="6">
        <f>IF(+'Current Year Detail'!M31&lt;&gt;0,+'Current Year Detail'!M31,ROUND('Projected Totals'!$E32*+'Ratio Calculation'!M24,0))</f>
        <v>0</v>
      </c>
      <c r="N36" s="6">
        <f>IF(+'Current Year Detail'!N31&lt;&gt;0,+'Current Year Detail'!N31,ROUND('Projected Totals'!$E32*+'Ratio Calculation'!N24,0))</f>
        <v>0</v>
      </c>
      <c r="O36" s="6"/>
      <c r="P36" s="6">
        <f>SUM(C36:O36)</f>
        <v>0</v>
      </c>
    </row>
    <row r="37" spans="1:16" ht="12.75">
      <c r="A37" s="1" t="s">
        <v>44</v>
      </c>
      <c r="B37" s="6"/>
      <c r="C37" s="6">
        <f>IF(+'Current Year Detail'!C32&lt;&gt;0,+'Current Year Detail'!C32,ROUND('Projected Totals'!$E33*+'Ratio Calculation'!C25,0))</f>
        <v>0</v>
      </c>
      <c r="D37" s="6">
        <f>IF(+'Current Year Detail'!D32&lt;&gt;0,+'Current Year Detail'!D32,ROUND('Projected Totals'!$E33*+'Ratio Calculation'!D25,0))</f>
        <v>0</v>
      </c>
      <c r="E37" s="6">
        <f>IF(+'Current Year Detail'!E32&lt;&gt;0,+'Current Year Detail'!E32,ROUND('Projected Totals'!$E33*+'Ratio Calculation'!E25,0))</f>
        <v>0</v>
      </c>
      <c r="F37" s="6">
        <f>IF(+'Current Year Detail'!F32&lt;&gt;0,+'Current Year Detail'!F32,ROUND('Projected Totals'!$E33*+'Ratio Calculation'!F25,0))</f>
        <v>0</v>
      </c>
      <c r="G37" s="6">
        <f>IF(+'Current Year Detail'!G32&lt;&gt;0,+'Current Year Detail'!G32,ROUND('Projected Totals'!$E33*+'Ratio Calculation'!G25,0))</f>
        <v>0</v>
      </c>
      <c r="H37" s="6">
        <f>IF(+'Current Year Detail'!H32&lt;&gt;0,+'Current Year Detail'!H32,ROUND('Projected Totals'!$E33*+'Ratio Calculation'!H25,0))</f>
        <v>0</v>
      </c>
      <c r="I37" s="6">
        <f>IF(+'Current Year Detail'!I32&lt;&gt;0,+'Current Year Detail'!I32,ROUND('Projected Totals'!$E33*+'Ratio Calculation'!I25,0))</f>
        <v>0</v>
      </c>
      <c r="J37" s="6">
        <f>IF(+'Current Year Detail'!J32&lt;&gt;0,+'Current Year Detail'!J32,ROUND('Projected Totals'!$E33*+'Ratio Calculation'!J25,0))</f>
        <v>0</v>
      </c>
      <c r="K37" s="6">
        <f>IF(+'Current Year Detail'!K32&lt;&gt;0,+'Current Year Detail'!K32,ROUND('Projected Totals'!$E33*+'Ratio Calculation'!K25,0))</f>
        <v>0</v>
      </c>
      <c r="L37" s="6">
        <f>IF(+'Current Year Detail'!L32&lt;&gt;0,+'Current Year Detail'!L32,ROUND('Projected Totals'!$E33*+'Ratio Calculation'!L25,0))</f>
        <v>0</v>
      </c>
      <c r="M37" s="6">
        <f>IF(+'Current Year Detail'!M32&lt;&gt;0,+'Current Year Detail'!M32,ROUND('Projected Totals'!$E33*+'Ratio Calculation'!M25,0))</f>
        <v>0</v>
      </c>
      <c r="N37" s="6">
        <f>IF(+'Current Year Detail'!N32&lt;&gt;0,+'Current Year Detail'!N32,ROUND('Projected Totals'!$E33*+'Ratio Calculation'!N25,0))</f>
        <v>0</v>
      </c>
      <c r="O37" s="6">
        <v>0</v>
      </c>
      <c r="P37" s="6">
        <f aca="true" t="shared" si="3" ref="P37:P46">SUM(C37:O37)</f>
        <v>0</v>
      </c>
    </row>
    <row r="38" spans="1:16" ht="12.75">
      <c r="A38" s="1" t="s">
        <v>83</v>
      </c>
      <c r="B38" s="6"/>
      <c r="C38" s="6">
        <f>IF(+'Current Year Detail'!C33&lt;&gt;0,+'Current Year Detail'!C33,ROUND('Projected Totals'!$E34*+'Ratio Calculation'!C26,0))</f>
        <v>0</v>
      </c>
      <c r="D38" s="6">
        <f>IF(+'Current Year Detail'!D33&lt;&gt;0,+'Current Year Detail'!D33,ROUND('Projected Totals'!$E34*+'Ratio Calculation'!D26,0))</f>
        <v>0</v>
      </c>
      <c r="E38" s="6">
        <f>IF(+'Current Year Detail'!E33&lt;&gt;0,+'Current Year Detail'!E33,ROUND('Projected Totals'!$E34*+'Ratio Calculation'!E26,0))</f>
        <v>0</v>
      </c>
      <c r="F38" s="6">
        <f>IF(+'Current Year Detail'!F33&lt;&gt;0,+'Current Year Detail'!F33,ROUND('Projected Totals'!$E34*+'Ratio Calculation'!F26,0))</f>
        <v>0</v>
      </c>
      <c r="G38" s="6">
        <f>IF(+'Current Year Detail'!G33&lt;&gt;0,+'Current Year Detail'!G33,ROUND('Projected Totals'!$E34*+'Ratio Calculation'!G26,0))</f>
        <v>0</v>
      </c>
      <c r="H38" s="6">
        <f>IF(+'Current Year Detail'!H33&lt;&gt;0,+'Current Year Detail'!H33,ROUND('Projected Totals'!$E34*+'Ratio Calculation'!H26,0))</f>
        <v>0</v>
      </c>
      <c r="I38" s="6">
        <f>IF(+'Current Year Detail'!I33&lt;&gt;0,+'Current Year Detail'!I33,ROUND('Projected Totals'!$E34*+'Ratio Calculation'!I26,0))</f>
        <v>0</v>
      </c>
      <c r="J38" s="6">
        <f>IF(+'Current Year Detail'!J33&lt;&gt;0,+'Current Year Detail'!J33,ROUND('Projected Totals'!$E34*+'Ratio Calculation'!J26,0))</f>
        <v>0</v>
      </c>
      <c r="K38" s="6">
        <f>IF(+'Current Year Detail'!K33&lt;&gt;0,+'Current Year Detail'!K33,ROUND('Projected Totals'!$E34*+'Ratio Calculation'!K26,0))</f>
        <v>0</v>
      </c>
      <c r="L38" s="6">
        <f>IF(+'Current Year Detail'!L33&lt;&gt;0,+'Current Year Detail'!L33,ROUND('Projected Totals'!$E34*+'Ratio Calculation'!L26,0))</f>
        <v>0</v>
      </c>
      <c r="M38" s="6">
        <f>IF(+'Current Year Detail'!M33&lt;&gt;0,+'Current Year Detail'!M33,ROUND('Projected Totals'!$E34*+'Ratio Calculation'!M26,0))</f>
        <v>0</v>
      </c>
      <c r="N38" s="6">
        <f>IF(+'Current Year Detail'!N33&lt;&gt;0,+'Current Year Detail'!N33,ROUND('Projected Totals'!$E34*+'Ratio Calculation'!N26,0))</f>
        <v>0</v>
      </c>
      <c r="O38" s="6" t="s">
        <v>125</v>
      </c>
      <c r="P38" s="6">
        <f t="shared" si="3"/>
        <v>0</v>
      </c>
    </row>
    <row r="39" spans="1:16" ht="12.75">
      <c r="A39" s="2" t="s">
        <v>46</v>
      </c>
      <c r="B39" s="6"/>
      <c r="C39" s="6">
        <f>IF(+'Current Year Detail'!C34&lt;&gt;0,+'Current Year Detail'!C34,ROUND('Projected Totals'!$E35*+'Ratio Calculation'!C27,0))</f>
        <v>0</v>
      </c>
      <c r="D39" s="6">
        <f>IF(+'Current Year Detail'!D34&lt;&gt;0,+'Current Year Detail'!D34,ROUND('Projected Totals'!$E35*+'Ratio Calculation'!D27,0))</f>
        <v>0</v>
      </c>
      <c r="E39" s="6">
        <f>IF(+'Current Year Detail'!E34&lt;&gt;0,+'Current Year Detail'!E34,ROUND('Projected Totals'!$E35*+'Ratio Calculation'!E27,0))</f>
        <v>0</v>
      </c>
      <c r="F39" s="6">
        <f>IF(+'Current Year Detail'!F34&lt;&gt;0,+'Current Year Detail'!F34,ROUND('Projected Totals'!$E35*+'Ratio Calculation'!F27,0))</f>
        <v>0</v>
      </c>
      <c r="G39" s="6">
        <f>IF(+'Current Year Detail'!G34&lt;&gt;0,+'Current Year Detail'!G34,ROUND('Projected Totals'!$E35*+'Ratio Calculation'!G27,0))</f>
        <v>0</v>
      </c>
      <c r="H39" s="6">
        <f>IF(+'Current Year Detail'!H34&lt;&gt;0,+'Current Year Detail'!H34,ROUND('Projected Totals'!$E35*+'Ratio Calculation'!H27,0))</f>
        <v>0</v>
      </c>
      <c r="I39" s="6">
        <f>IF(+'Current Year Detail'!I34&lt;&gt;0,+'Current Year Detail'!I34,ROUND('Projected Totals'!$E35*+'Ratio Calculation'!I27,0))</f>
        <v>0</v>
      </c>
      <c r="J39" s="6">
        <f>IF(+'Current Year Detail'!J34&lt;&gt;0,+'Current Year Detail'!J34,ROUND('Projected Totals'!$E35*+'Ratio Calculation'!J27,0))</f>
        <v>0</v>
      </c>
      <c r="K39" s="6">
        <f>IF(+'Current Year Detail'!K34&lt;&gt;0,+'Current Year Detail'!K34,ROUND('Projected Totals'!$E35*+'Ratio Calculation'!K27,0))</f>
        <v>0</v>
      </c>
      <c r="L39" s="6">
        <f>IF(+'Current Year Detail'!L34&lt;&gt;0,+'Current Year Detail'!L34,ROUND('Projected Totals'!$E35*+'Ratio Calculation'!L27,0))</f>
        <v>0</v>
      </c>
      <c r="M39" s="6">
        <f>IF(+'Current Year Detail'!M34&lt;&gt;0,+'Current Year Detail'!M34,ROUND('Projected Totals'!$E35*+'Ratio Calculation'!M27,0))</f>
        <v>0</v>
      </c>
      <c r="N39" s="6">
        <f>IF(+'Current Year Detail'!N34&lt;&gt;0,+'Current Year Detail'!N34,ROUND('Projected Totals'!$E35*+'Ratio Calculation'!N27,0))</f>
        <v>0</v>
      </c>
      <c r="O39" s="6">
        <v>0</v>
      </c>
      <c r="P39" s="6">
        <f t="shared" si="3"/>
        <v>0</v>
      </c>
    </row>
    <row r="40" spans="1:16" ht="12.75">
      <c r="A40" s="2" t="s">
        <v>66</v>
      </c>
      <c r="B40" s="6"/>
      <c r="C40" s="6">
        <f>IF(+'Current Year Detail'!C35&lt;&gt;0,+'Current Year Detail'!C35,ROUND('Projected Totals'!$E36*+'Ratio Calculation'!C28,0))</f>
        <v>0</v>
      </c>
      <c r="D40" s="6">
        <f>IF(+'Current Year Detail'!D35&lt;&gt;0,+'Current Year Detail'!D35,ROUND('Projected Totals'!$E36*+'Ratio Calculation'!D28,0))</f>
        <v>0</v>
      </c>
      <c r="E40" s="6">
        <f>IF(+'Current Year Detail'!E35&lt;&gt;0,+'Current Year Detail'!E35,ROUND('Projected Totals'!$E36*+'Ratio Calculation'!E28,0))</f>
        <v>0</v>
      </c>
      <c r="F40" s="6">
        <f>IF(+'Current Year Detail'!F35&lt;&gt;0,+'Current Year Detail'!F35,ROUND('Projected Totals'!$E36*+'Ratio Calculation'!F28,0))</f>
        <v>0</v>
      </c>
      <c r="G40" s="6">
        <f>IF(+'Current Year Detail'!G35&lt;&gt;0,+'Current Year Detail'!G35,ROUND('Projected Totals'!$E36*+'Ratio Calculation'!G28,0))</f>
        <v>0</v>
      </c>
      <c r="H40" s="6">
        <f>IF(+'Current Year Detail'!H35&lt;&gt;0,+'Current Year Detail'!H35,ROUND('Projected Totals'!$E36*+'Ratio Calculation'!H28,0))</f>
        <v>0</v>
      </c>
      <c r="I40" s="6">
        <f>IF(+'Current Year Detail'!I35&lt;&gt;0,+'Current Year Detail'!I35,ROUND('Projected Totals'!$E36*+'Ratio Calculation'!I28,0))</f>
        <v>0</v>
      </c>
      <c r="J40" s="6">
        <f>IF(+'Current Year Detail'!J35&lt;&gt;0,+'Current Year Detail'!J35,ROUND('Projected Totals'!$E36*+'Ratio Calculation'!J28,0))</f>
        <v>0</v>
      </c>
      <c r="K40" s="6">
        <f>IF(+'Current Year Detail'!K35&lt;&gt;0,+'Current Year Detail'!K35,ROUND('Projected Totals'!$E36*+'Ratio Calculation'!K28,0))</f>
        <v>0</v>
      </c>
      <c r="L40" s="6">
        <f>IF(+'Current Year Detail'!L35&lt;&gt;0,+'Current Year Detail'!L35,ROUND('Projected Totals'!$E36*+'Ratio Calculation'!L28,0))</f>
        <v>0</v>
      </c>
      <c r="M40" s="6">
        <f>IF(+'Current Year Detail'!M35&lt;&gt;0,+'Current Year Detail'!M35,ROUND('Projected Totals'!$E36*+'Ratio Calculation'!M28,0))</f>
        <v>0</v>
      </c>
      <c r="N40" s="6">
        <f>IF(+'Current Year Detail'!N35&lt;&gt;0,+'Current Year Detail'!N35,ROUND('Projected Totals'!$E36*+'Ratio Calculation'!N28,0))</f>
        <v>0</v>
      </c>
      <c r="O40" s="6">
        <v>0</v>
      </c>
      <c r="P40" s="6">
        <f t="shared" si="3"/>
        <v>0</v>
      </c>
    </row>
    <row r="41" spans="1:16" ht="12.75">
      <c r="A41" s="1" t="s">
        <v>48</v>
      </c>
      <c r="B41" s="6"/>
      <c r="C41" s="6">
        <f>IF(+'Current Year Detail'!C36&lt;&gt;0,+'Current Year Detail'!C36,ROUND('Projected Totals'!$E37*+'Ratio Calculation'!C29,0))</f>
        <v>0</v>
      </c>
      <c r="D41" s="6">
        <f>IF(+'Current Year Detail'!D36&lt;&gt;0,+'Current Year Detail'!D36,ROUND('Projected Totals'!$E37*+'Ratio Calculation'!D29,0))</f>
        <v>0</v>
      </c>
      <c r="E41" s="6">
        <f>IF(+'Current Year Detail'!E36&lt;&gt;0,+'Current Year Detail'!E36,ROUND('Projected Totals'!$E37*+'Ratio Calculation'!E29,0))</f>
        <v>0</v>
      </c>
      <c r="F41" s="6">
        <f>IF(+'Current Year Detail'!F36&lt;&gt;0,+'Current Year Detail'!F36,ROUND('Projected Totals'!$E37*+'Ratio Calculation'!F29,0))</f>
        <v>0</v>
      </c>
      <c r="G41" s="6">
        <f>IF(+'Current Year Detail'!G36&lt;&gt;0,+'Current Year Detail'!G36,ROUND('Projected Totals'!$E37*+'Ratio Calculation'!G29,0))</f>
        <v>0</v>
      </c>
      <c r="H41" s="6">
        <f>IF(+'Current Year Detail'!H36&lt;&gt;0,+'Current Year Detail'!H36,ROUND('Projected Totals'!$E37*+'Ratio Calculation'!H29,0))</f>
        <v>0</v>
      </c>
      <c r="I41" s="6">
        <f>IF(+'Current Year Detail'!I36&lt;&gt;0,+'Current Year Detail'!I36,ROUND('Projected Totals'!$E37*+'Ratio Calculation'!I29,0))</f>
        <v>0</v>
      </c>
      <c r="J41" s="6">
        <f>IF(+'Current Year Detail'!J36&lt;&gt;0,+'Current Year Detail'!J36,ROUND('Projected Totals'!$E37*+'Ratio Calculation'!J29,0))</f>
        <v>0</v>
      </c>
      <c r="K41" s="6">
        <f>IF(+'Current Year Detail'!K36&lt;&gt;0,+'Current Year Detail'!K36,ROUND('Projected Totals'!$E37*+'Ratio Calculation'!K29,0))</f>
        <v>0</v>
      </c>
      <c r="L41" s="6">
        <f>IF(+'Current Year Detail'!L36&lt;&gt;0,+'Current Year Detail'!L36,ROUND('Projected Totals'!$E37*+'Ratio Calculation'!L29,0))</f>
        <v>0</v>
      </c>
      <c r="M41" s="6">
        <f>IF(+'Current Year Detail'!M36&lt;&gt;0,+'Current Year Detail'!M36,ROUND('Projected Totals'!$E37*+'Ratio Calculation'!M29,0))</f>
        <v>0</v>
      </c>
      <c r="N41" s="6">
        <f>IF(+'Current Year Detail'!N36&lt;&gt;0,+'Current Year Detail'!N36,ROUND('Projected Totals'!$E37*+'Ratio Calculation'!N29,0))</f>
        <v>0</v>
      </c>
      <c r="O41" s="6"/>
      <c r="P41" s="6">
        <f t="shared" si="3"/>
        <v>0</v>
      </c>
    </row>
    <row r="42" spans="1:16" ht="12.75">
      <c r="A42" s="1" t="s">
        <v>49</v>
      </c>
      <c r="B42" s="6"/>
      <c r="C42" s="6">
        <f>IF(+'Current Year Detail'!C37&lt;&gt;0,+'Current Year Detail'!C37,ROUND('Projected Totals'!$E38*+'Ratio Calculation'!C30,0))</f>
        <v>0</v>
      </c>
      <c r="D42" s="6">
        <f>IF(+'Current Year Detail'!D37&lt;&gt;0,+'Current Year Detail'!D37,ROUND('Projected Totals'!$E38*+RATIO1,0))</f>
        <v>0</v>
      </c>
      <c r="E42" s="6">
        <f>IF(+'Current Year Detail'!E37&lt;&gt;0,+'Current Year Detail'!E37,ROUND('Projected Totals'!$E38*+'Ratio Calculation'!E30,0))</f>
        <v>0</v>
      </c>
      <c r="F42" s="6">
        <f>IF(+'Current Year Detail'!F37&lt;&gt;0,+'Current Year Detail'!F37,ROUND('Projected Totals'!$E38*+'Ratio Calculation'!F30,0))</f>
        <v>0</v>
      </c>
      <c r="G42" s="6">
        <f>IF(+'Current Year Detail'!G37&lt;&gt;0,+'Current Year Detail'!G37,ROUND('Projected Totals'!$E38*+'Ratio Calculation'!G30,0))</f>
        <v>0</v>
      </c>
      <c r="H42" s="6">
        <f>IF(+'Current Year Detail'!H37&lt;&gt;0,+'Current Year Detail'!H37,ROUND('Projected Totals'!$E38*+'Ratio Calculation'!H30,0))</f>
        <v>0</v>
      </c>
      <c r="I42" s="6">
        <f>IF(+'Current Year Detail'!I37&lt;&gt;0,+'Current Year Detail'!I37,ROUND('Projected Totals'!$E38*+'Ratio Calculation'!I30,0))</f>
        <v>0</v>
      </c>
      <c r="J42" s="6">
        <f>IF(+'Current Year Detail'!J37&lt;&gt;0,+'Current Year Detail'!J37,ROUND('Projected Totals'!$E38*+'Ratio Calculation'!J30,0))</f>
        <v>0</v>
      </c>
      <c r="K42" s="6">
        <f>IF(+'Current Year Detail'!K37&lt;&gt;0,+'Current Year Detail'!K37,ROUND('Projected Totals'!$E38*+'Ratio Calculation'!K30,0))</f>
        <v>0</v>
      </c>
      <c r="L42" s="6">
        <f>IF(+'Current Year Detail'!L37&lt;&gt;0,+'Current Year Detail'!L37,ROUND('Projected Totals'!$E38*+'Ratio Calculation'!L30,0))</f>
        <v>0</v>
      </c>
      <c r="M42" s="6">
        <f>IF(+'Current Year Detail'!M37&lt;&gt;0,+'Current Year Detail'!M37,ROUND('Projected Totals'!$E38*+'Ratio Calculation'!M30,0))</f>
        <v>0</v>
      </c>
      <c r="N42" s="6">
        <f>IF(+'Current Year Detail'!N37&lt;&gt;0,+'Current Year Detail'!N37,ROUND('Projected Totals'!$E38*+'Ratio Calculation'!N30,0))</f>
        <v>0</v>
      </c>
      <c r="O42" s="6"/>
      <c r="P42" s="6">
        <f t="shared" si="3"/>
        <v>0</v>
      </c>
    </row>
    <row r="43" spans="1:16" ht="12.75">
      <c r="A43" s="1" t="s">
        <v>50</v>
      </c>
      <c r="B43" s="6"/>
      <c r="C43" s="6">
        <f>IF(+'Current Year Detail'!C38&lt;&gt;0,+'Current Year Detail'!C38,ROUND('Projected Totals'!$E39*+'Ratio Calculation'!C31,0))</f>
        <v>0</v>
      </c>
      <c r="D43" s="6">
        <f>IF(+'Current Year Detail'!D38&lt;&gt;0,+'Current Year Detail'!D38,ROUND('Projected Totals'!$E39*+'Ratio Calculation'!D31,0))</f>
        <v>0</v>
      </c>
      <c r="E43" s="6">
        <f>IF(+'Current Year Detail'!E38&lt;&gt;0,+'Current Year Detail'!E38,ROUND('Projected Totals'!$E39*+'Ratio Calculation'!E31,0))</f>
        <v>0</v>
      </c>
      <c r="F43" s="6">
        <f>IF(+'Current Year Detail'!F38&lt;&gt;0,+'Current Year Detail'!F38,ROUND('Projected Totals'!$E39*+'Ratio Calculation'!F31,0))</f>
        <v>0</v>
      </c>
      <c r="G43" s="6">
        <f>IF(+'Current Year Detail'!G38&lt;&gt;0,+'Current Year Detail'!G38,ROUND('Projected Totals'!$E39*+'Ratio Calculation'!G31,0))</f>
        <v>0</v>
      </c>
      <c r="H43" s="6">
        <f>IF(+'Current Year Detail'!H38&lt;&gt;0,+'Current Year Detail'!H38,ROUND('Projected Totals'!$E39*+'Ratio Calculation'!H31,0))</f>
        <v>0</v>
      </c>
      <c r="I43" s="6">
        <f>IF(+'Current Year Detail'!I38&lt;&gt;0,+'Current Year Detail'!I38,ROUND('Projected Totals'!$E39*+'Ratio Calculation'!I31,0))</f>
        <v>0</v>
      </c>
      <c r="J43" s="6">
        <f>IF(+'Current Year Detail'!J38&lt;&gt;0,+'Current Year Detail'!J38,ROUND('Projected Totals'!$E39*+'Ratio Calculation'!J31,0))</f>
        <v>0</v>
      </c>
      <c r="K43" s="6">
        <f>IF(+'Current Year Detail'!K38&lt;&gt;0,+'Current Year Detail'!K38,ROUND('Projected Totals'!$E39*+'Ratio Calculation'!K31,0))</f>
        <v>0</v>
      </c>
      <c r="L43" s="6">
        <f>IF(+'Current Year Detail'!L38&lt;&gt;0,+'Current Year Detail'!L38,ROUND('Projected Totals'!$E39*+'Ratio Calculation'!L31,0))</f>
        <v>0</v>
      </c>
      <c r="M43" s="6">
        <f>IF(+'Current Year Detail'!M38&lt;&gt;0,+'Current Year Detail'!M38,ROUND('Projected Totals'!$E39*+'Ratio Calculation'!M31,0))</f>
        <v>0</v>
      </c>
      <c r="N43" s="6">
        <f>IF(+'Current Year Detail'!N38&lt;&gt;0,+'Current Year Detail'!N38,ROUND('Projected Totals'!$E39*+'Ratio Calculation'!N31,0))</f>
        <v>0</v>
      </c>
      <c r="O43" s="6"/>
      <c r="P43" s="6">
        <f t="shared" si="3"/>
        <v>0</v>
      </c>
    </row>
    <row r="44" spans="1:16" ht="12.75">
      <c r="A44" s="1" t="s">
        <v>51</v>
      </c>
      <c r="B44" s="6"/>
      <c r="C44" s="6">
        <f>IF(+'Current Year Detail'!C39&lt;&gt;0,+'Current Year Detail'!C39,ROUND('Projected Totals'!$E40*+'Ratio Calculation'!C32,0))</f>
        <v>0</v>
      </c>
      <c r="D44" s="6">
        <f>IF(+'Current Year Detail'!D39&lt;&gt;0,+'Current Year Detail'!D39,ROUND('Projected Totals'!$E40*+'Ratio Calculation'!D32,0))</f>
        <v>0</v>
      </c>
      <c r="E44" s="6">
        <f>IF(+'Current Year Detail'!E39&lt;&gt;0,+'Current Year Detail'!E39,ROUND('Projected Totals'!$E40*+'Ratio Calculation'!E32,0))</f>
        <v>0</v>
      </c>
      <c r="F44" s="6">
        <f>IF(+'Current Year Detail'!F39&lt;&gt;0,+'Current Year Detail'!F39,ROUND('Projected Totals'!$E40*+'Ratio Calculation'!F32,0))</f>
        <v>0</v>
      </c>
      <c r="G44" s="6">
        <f>IF(+'Current Year Detail'!G39&lt;&gt;0,+'Current Year Detail'!G39,ROUND('Projected Totals'!$E40*+'Ratio Calculation'!G32,0))</f>
        <v>0</v>
      </c>
      <c r="H44" s="6">
        <f>IF(+'Current Year Detail'!H39&lt;&gt;0,+'Current Year Detail'!H39,ROUND('Projected Totals'!$E40*+'Ratio Calculation'!H32,0))</f>
        <v>0</v>
      </c>
      <c r="I44" s="6">
        <f>IF(+'Current Year Detail'!I39&lt;&gt;0,+'Current Year Detail'!I39,ROUND('Projected Totals'!$E40*+'Ratio Calculation'!I32,0))</f>
        <v>0</v>
      </c>
      <c r="J44" s="6">
        <f>IF(+'Current Year Detail'!J39&lt;&gt;0,+'Current Year Detail'!J39,ROUND('Projected Totals'!$E40*+'Ratio Calculation'!J32,0))</f>
        <v>0</v>
      </c>
      <c r="K44" s="6">
        <f>IF(+'Current Year Detail'!K39&lt;&gt;0,+'Current Year Detail'!K39,ROUND('Projected Totals'!$E40*+'Ratio Calculation'!K32,0))</f>
        <v>0</v>
      </c>
      <c r="L44" s="6">
        <f>IF(+'Current Year Detail'!L39&lt;&gt;0,+'Current Year Detail'!L39,ROUND('Projected Totals'!$E40*+'Ratio Calculation'!L32,0))</f>
        <v>0</v>
      </c>
      <c r="M44" s="6">
        <f>IF(+'Current Year Detail'!M39&lt;&gt;0,+'Current Year Detail'!M39,ROUND('Projected Totals'!$E40*+'Ratio Calculation'!M32,0))</f>
        <v>0</v>
      </c>
      <c r="N44" s="6">
        <f>IF(+'Current Year Detail'!N39&lt;&gt;0,+'Current Year Detail'!N39,ROUND('Projected Totals'!$E40*+'Ratio Calculation'!N32,0))</f>
        <v>0</v>
      </c>
      <c r="O44" s="6"/>
      <c r="P44" s="6">
        <f t="shared" si="3"/>
        <v>0</v>
      </c>
    </row>
    <row r="45" spans="1:16" ht="12.75">
      <c r="A45" s="2" t="s">
        <v>52</v>
      </c>
      <c r="B45" s="6"/>
      <c r="C45" s="6">
        <f>IF(+'Current Year Detail'!C40&lt;&gt;0,+'Current Year Detail'!C40,ROUND('Projected Totals'!$E41*+'Ratio Calculation'!C33,0))</f>
        <v>0</v>
      </c>
      <c r="D45" s="6">
        <f>IF(+'Current Year Detail'!D40&lt;&gt;0,+'Current Year Detail'!D40,ROUND('Projected Totals'!$E41*+'Ratio Calculation'!D33,0))</f>
        <v>0</v>
      </c>
      <c r="E45" s="6">
        <f>IF(+'Current Year Detail'!E40&lt;&gt;0,+'Current Year Detail'!E40,ROUND('Projected Totals'!$E41*+'Ratio Calculation'!E33,0))</f>
        <v>0</v>
      </c>
      <c r="F45" s="6">
        <f>IF(+'Current Year Detail'!F40&lt;&gt;0,+'Current Year Detail'!F40,ROUND('Projected Totals'!$E41*+'Ratio Calculation'!F33,0))</f>
        <v>0</v>
      </c>
      <c r="G45" s="6">
        <f>IF(+'Current Year Detail'!G40&lt;&gt;0,+'Current Year Detail'!G40,ROUND('Projected Totals'!$E41*+'Ratio Calculation'!G33,0))</f>
        <v>0</v>
      </c>
      <c r="H45" s="6">
        <f>IF(+'Current Year Detail'!H40&lt;&gt;0,+'Current Year Detail'!H40,ROUND('Projected Totals'!$E41*+'Ratio Calculation'!H33,0))</f>
        <v>0</v>
      </c>
      <c r="I45" s="6">
        <f>IF(+'Current Year Detail'!I40&lt;&gt;0,+'Current Year Detail'!I40,ROUND('Projected Totals'!$E41*+'Ratio Calculation'!I33,0))</f>
        <v>0</v>
      </c>
      <c r="J45" s="6">
        <f>IF(+'Current Year Detail'!J40&lt;&gt;0,+'Current Year Detail'!J40,ROUND('Projected Totals'!$E41*+'Ratio Calculation'!J33,0))</f>
        <v>0</v>
      </c>
      <c r="K45" s="6">
        <f>IF(+'Current Year Detail'!K40&lt;&gt;0,+'Current Year Detail'!K40,ROUND('Projected Totals'!$E41*+'Ratio Calculation'!K33,0))</f>
        <v>0</v>
      </c>
      <c r="L45" s="6">
        <f>IF(+'Current Year Detail'!L40&lt;&gt;0,+'Current Year Detail'!L40,ROUND('Projected Totals'!$E41*+'Ratio Calculation'!L33,0))</f>
        <v>0</v>
      </c>
      <c r="M45" s="6">
        <f>IF(+'Current Year Detail'!M40&lt;&gt;0,+'Current Year Detail'!M40,ROUND('Projected Totals'!$E41*+'Ratio Calculation'!M33,0))</f>
        <v>0</v>
      </c>
      <c r="N45" s="6">
        <f>IF(+'Current Year Detail'!N40&lt;&gt;0,+'Current Year Detail'!N40,ROUND('Projected Totals'!$E41*+'Ratio Calculation'!N33,0))</f>
        <v>0</v>
      </c>
      <c r="O45" s="6"/>
      <c r="P45" s="6">
        <f t="shared" si="3"/>
        <v>0</v>
      </c>
    </row>
    <row r="46" spans="1:16" ht="12.75">
      <c r="A46" s="2" t="s">
        <v>67</v>
      </c>
      <c r="B46" s="6"/>
      <c r="C46" s="6">
        <f>IF(+'Current Year Detail'!C41&lt;&gt;0,+'Current Year Detail'!C41,ROUND('Projected Totals'!$E42*+'Ratio Calculation'!C34,0))</f>
        <v>0</v>
      </c>
      <c r="D46" s="6">
        <f>IF(+'Current Year Detail'!D41&lt;&gt;0,+'Current Year Detail'!D41,ROUND('Projected Totals'!$E42*+'Ratio Calculation'!D34,0))</f>
        <v>0</v>
      </c>
      <c r="E46" s="6">
        <f>IF(+'Current Year Detail'!E41&lt;&gt;0,+'Current Year Detail'!E41,ROUND('Projected Totals'!$E42*+'Ratio Calculation'!E34,0))</f>
        <v>0</v>
      </c>
      <c r="F46" s="6">
        <f>IF(+'Current Year Detail'!F41&lt;&gt;0,+'Current Year Detail'!F41,ROUND('Projected Totals'!$E42*+'Ratio Calculation'!F34,0))</f>
        <v>0</v>
      </c>
      <c r="G46" s="6">
        <f>IF(+'Current Year Detail'!G41&lt;&gt;0,+'Current Year Detail'!G41,ROUND('Projected Totals'!$E42*+'Ratio Calculation'!G34,0))</f>
        <v>0</v>
      </c>
      <c r="H46" s="6">
        <f>IF(+'Current Year Detail'!H41&lt;&gt;0,+'Current Year Detail'!H41,ROUND('Projected Totals'!$E42*+'Ratio Calculation'!H34,0))</f>
        <v>0</v>
      </c>
      <c r="I46" s="6">
        <f>IF(+'Current Year Detail'!I41&lt;&gt;0,+'Current Year Detail'!I41,ROUND('Projected Totals'!$E42*+'Ratio Calculation'!I34,0))</f>
        <v>0</v>
      </c>
      <c r="J46" s="6">
        <f>IF(+'Current Year Detail'!J41&lt;&gt;0,+'Current Year Detail'!J41,ROUND('Projected Totals'!$E42*+'Ratio Calculation'!J34,0))</f>
        <v>0</v>
      </c>
      <c r="K46" s="6">
        <f>IF(+'Current Year Detail'!K41&lt;&gt;0,+'Current Year Detail'!K41,ROUND('Projected Totals'!$E42*+'Ratio Calculation'!K34,0))</f>
        <v>0</v>
      </c>
      <c r="L46" s="6">
        <f>IF(+'Current Year Detail'!L41&lt;&gt;0,+'Current Year Detail'!L41,ROUND('Projected Totals'!$E42*+'Ratio Calculation'!L34,0))</f>
        <v>0</v>
      </c>
      <c r="M46" s="6">
        <f>IF(+'Current Year Detail'!M41&lt;&gt;0,+'Current Year Detail'!M41,ROUND('Projected Totals'!$E42*+'Ratio Calculation'!M34,0))</f>
        <v>0</v>
      </c>
      <c r="N46" s="6">
        <f>IF(+'Current Year Detail'!N41&lt;&gt;0,+'Current Year Detail'!N41,ROUND('Projected Totals'!$E42*+'Ratio Calculation'!N34,0))</f>
        <v>0</v>
      </c>
      <c r="O46" s="6">
        <v>0</v>
      </c>
      <c r="P46" s="6">
        <f t="shared" si="3"/>
        <v>0</v>
      </c>
    </row>
    <row r="47" spans="1:16" ht="12.75">
      <c r="A47" s="6"/>
      <c r="B47" s="6"/>
      <c r="C47" s="4" t="s">
        <v>15</v>
      </c>
      <c r="D47" s="4" t="s">
        <v>15</v>
      </c>
      <c r="E47" s="4" t="s">
        <v>15</v>
      </c>
      <c r="F47" s="4" t="s">
        <v>15</v>
      </c>
      <c r="G47" s="4" t="s">
        <v>15</v>
      </c>
      <c r="H47" s="4" t="s">
        <v>15</v>
      </c>
      <c r="I47" s="4" t="s">
        <v>15</v>
      </c>
      <c r="J47" s="4" t="s">
        <v>15</v>
      </c>
      <c r="K47" s="4" t="s">
        <v>15</v>
      </c>
      <c r="L47" s="4" t="s">
        <v>15</v>
      </c>
      <c r="M47" s="4" t="s">
        <v>15</v>
      </c>
      <c r="N47" s="4" t="s">
        <v>15</v>
      </c>
      <c r="O47" s="4" t="s">
        <v>15</v>
      </c>
      <c r="P47" s="4" t="s">
        <v>15</v>
      </c>
    </row>
    <row r="48" spans="1:16" ht="12.75">
      <c r="A48" s="1" t="s">
        <v>54</v>
      </c>
      <c r="B48" s="6"/>
      <c r="C48" s="6">
        <f aca="true" t="shared" si="4" ref="C48:N48">SUM(C36:C46)</f>
        <v>0</v>
      </c>
      <c r="D48" s="6">
        <f t="shared" si="4"/>
        <v>0</v>
      </c>
      <c r="E48" s="6">
        <f t="shared" si="4"/>
        <v>0</v>
      </c>
      <c r="F48" s="6">
        <f t="shared" si="4"/>
        <v>0</v>
      </c>
      <c r="G48" s="6">
        <f t="shared" si="4"/>
        <v>0</v>
      </c>
      <c r="H48" s="6">
        <f t="shared" si="4"/>
        <v>0</v>
      </c>
      <c r="I48" s="6">
        <f t="shared" si="4"/>
        <v>0</v>
      </c>
      <c r="J48" s="6">
        <f t="shared" si="4"/>
        <v>0</v>
      </c>
      <c r="K48" s="6">
        <f t="shared" si="4"/>
        <v>0</v>
      </c>
      <c r="L48" s="6">
        <f t="shared" si="4"/>
        <v>0</v>
      </c>
      <c r="M48" s="6">
        <f t="shared" si="4"/>
        <v>0</v>
      </c>
      <c r="N48" s="6">
        <f t="shared" si="4"/>
        <v>0</v>
      </c>
      <c r="O48" s="6">
        <f>SUM(O36:O46)</f>
        <v>0</v>
      </c>
      <c r="P48" s="6">
        <f>ROUND(SUM(P36:P46),0)</f>
        <v>0</v>
      </c>
    </row>
    <row r="49" spans="1:16" ht="12.75">
      <c r="A49" s="6"/>
      <c r="B49" s="6"/>
      <c r="C49" s="4" t="s">
        <v>15</v>
      </c>
      <c r="D49" s="4" t="s">
        <v>15</v>
      </c>
      <c r="E49" s="4" t="s">
        <v>15</v>
      </c>
      <c r="F49" s="4" t="s">
        <v>15</v>
      </c>
      <c r="G49" s="4" t="s">
        <v>15</v>
      </c>
      <c r="H49" s="4" t="s">
        <v>15</v>
      </c>
      <c r="I49" s="4" t="s">
        <v>15</v>
      </c>
      <c r="J49" s="4" t="s">
        <v>15</v>
      </c>
      <c r="K49" s="4" t="s">
        <v>15</v>
      </c>
      <c r="L49" s="4" t="s">
        <v>15</v>
      </c>
      <c r="M49" s="4" t="s">
        <v>15</v>
      </c>
      <c r="N49" s="4" t="s">
        <v>15</v>
      </c>
      <c r="O49" s="4" t="s">
        <v>15</v>
      </c>
      <c r="P49" s="4" t="s">
        <v>15</v>
      </c>
    </row>
    <row r="50" spans="1:1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2.75">
      <c r="A52" s="1" t="s">
        <v>55</v>
      </c>
      <c r="B52" s="6"/>
      <c r="C52" s="6">
        <f aca="true" t="shared" si="5" ref="C52:M52">C31-C48</f>
        <v>0</v>
      </c>
      <c r="D52" s="6">
        <f t="shared" si="5"/>
        <v>0</v>
      </c>
      <c r="E52" s="6">
        <f t="shared" si="5"/>
        <v>0</v>
      </c>
      <c r="F52" s="6">
        <f t="shared" si="5"/>
        <v>0</v>
      </c>
      <c r="G52" s="6">
        <f t="shared" si="5"/>
        <v>0</v>
      </c>
      <c r="H52" s="6">
        <f t="shared" si="5"/>
        <v>0</v>
      </c>
      <c r="I52" s="6">
        <f t="shared" si="5"/>
        <v>0</v>
      </c>
      <c r="J52" s="6">
        <f t="shared" si="5"/>
        <v>0</v>
      </c>
      <c r="K52" s="6">
        <f t="shared" si="5"/>
        <v>0</v>
      </c>
      <c r="L52" s="6">
        <f t="shared" si="5"/>
        <v>0</v>
      </c>
      <c r="M52" s="6">
        <f t="shared" si="5"/>
        <v>0</v>
      </c>
      <c r="N52" s="6">
        <f>N31-N48</f>
        <v>0</v>
      </c>
      <c r="O52" s="6">
        <f>(O31-O48)</f>
        <v>0</v>
      </c>
      <c r="P52" s="6">
        <f>P31-P48</f>
        <v>0</v>
      </c>
    </row>
    <row r="53" spans="1:16" ht="12.75">
      <c r="A53" s="6"/>
      <c r="B53" s="6"/>
      <c r="C53" s="4" t="s">
        <v>15</v>
      </c>
      <c r="D53" s="4" t="s">
        <v>15</v>
      </c>
      <c r="E53" s="4" t="s">
        <v>15</v>
      </c>
      <c r="F53" s="4" t="s">
        <v>15</v>
      </c>
      <c r="G53" s="4" t="s">
        <v>15</v>
      </c>
      <c r="H53" s="4" t="s">
        <v>15</v>
      </c>
      <c r="I53" s="4" t="s">
        <v>15</v>
      </c>
      <c r="J53" s="4" t="s">
        <v>15</v>
      </c>
      <c r="K53" s="4" t="s">
        <v>15</v>
      </c>
      <c r="L53" s="4" t="s">
        <v>15</v>
      </c>
      <c r="M53" s="4" t="s">
        <v>15</v>
      </c>
      <c r="N53" s="4" t="s">
        <v>15</v>
      </c>
      <c r="O53" s="4" t="s">
        <v>15</v>
      </c>
      <c r="P53" s="4" t="s">
        <v>15</v>
      </c>
    </row>
    <row r="54" spans="1:16" ht="13.5" thickBo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3.5" thickBot="1">
      <c r="A55" s="1" t="s">
        <v>56</v>
      </c>
      <c r="B55" s="6"/>
      <c r="C55" s="6">
        <f aca="true" t="shared" si="6" ref="C55:M55">C14+C52</f>
        <v>0</v>
      </c>
      <c r="D55" s="6">
        <f t="shared" si="6"/>
        <v>0</v>
      </c>
      <c r="E55" s="6">
        <f t="shared" si="6"/>
        <v>0</v>
      </c>
      <c r="F55" s="6">
        <f t="shared" si="6"/>
        <v>0</v>
      </c>
      <c r="G55" s="6">
        <f t="shared" si="6"/>
        <v>0</v>
      </c>
      <c r="H55" s="6">
        <f t="shared" si="6"/>
        <v>0</v>
      </c>
      <c r="I55" s="6">
        <f t="shared" si="6"/>
        <v>0</v>
      </c>
      <c r="J55" s="6">
        <f t="shared" si="6"/>
        <v>0</v>
      </c>
      <c r="K55" s="6">
        <f t="shared" si="6"/>
        <v>0</v>
      </c>
      <c r="L55" s="6">
        <f t="shared" si="6"/>
        <v>0</v>
      </c>
      <c r="M55" s="6">
        <f t="shared" si="6"/>
        <v>0</v>
      </c>
      <c r="N55" s="28">
        <f>N14+N52</f>
        <v>0</v>
      </c>
      <c r="O55" s="6">
        <f>O14+O52</f>
        <v>0</v>
      </c>
      <c r="P55" s="6">
        <f>P14+P52</f>
        <v>0</v>
      </c>
    </row>
    <row r="56" spans="1:16" ht="12.75">
      <c r="A56" s="6"/>
      <c r="B56" s="6"/>
      <c r="C56" s="4" t="s">
        <v>57</v>
      </c>
      <c r="D56" s="4" t="s">
        <v>57</v>
      </c>
      <c r="E56" s="4" t="s">
        <v>57</v>
      </c>
      <c r="F56" s="4" t="s">
        <v>57</v>
      </c>
      <c r="G56" s="4" t="s">
        <v>57</v>
      </c>
      <c r="H56" s="4" t="s">
        <v>57</v>
      </c>
      <c r="I56" s="4" t="s">
        <v>57</v>
      </c>
      <c r="J56" s="4" t="s">
        <v>57</v>
      </c>
      <c r="K56" s="4" t="s">
        <v>57</v>
      </c>
      <c r="L56" s="4" t="s">
        <v>57</v>
      </c>
      <c r="M56" s="4" t="s">
        <v>57</v>
      </c>
      <c r="N56" s="4" t="s">
        <v>57</v>
      </c>
      <c r="O56" s="4" t="s">
        <v>57</v>
      </c>
      <c r="P56" s="4" t="s">
        <v>57</v>
      </c>
    </row>
    <row r="57" spans="1:1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>
      <c r="A58" s="6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6"/>
    </row>
  </sheetData>
  <sheetProtection/>
  <mergeCells count="1">
    <mergeCell ref="C5:I5"/>
  </mergeCells>
  <printOptions/>
  <pageMargins left="0.75" right="0.75" top="1" bottom="1" header="0.5" footer="0.5"/>
  <pageSetup fitToHeight="1" fitToWidth="1" horizontalDpi="300" verticalDpi="300" orientation="landscape" scale="59" r:id="rId1"/>
  <headerFooter alignWithMargins="0">
    <oddFooter>&amp;LPrepared By: Steve Mattern&amp;R&amp;D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8" sqref="C8"/>
    </sheetView>
  </sheetViews>
  <sheetFormatPr defaultColWidth="9.140625" defaultRowHeight="12.75"/>
  <cols>
    <col min="1" max="1" width="9.140625" style="12" customWidth="1"/>
    <col min="2" max="2" width="17.57421875" style="12" customWidth="1"/>
    <col min="3" max="14" width="15.7109375" style="12" customWidth="1"/>
    <col min="15" max="15" width="12.7109375" style="12" customWidth="1"/>
    <col min="16" max="16384" width="9.140625" style="12" customWidth="1"/>
  </cols>
  <sheetData>
    <row r="1" spans="1:16" ht="12.75">
      <c r="A1" s="1" t="s">
        <v>84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4" t="s">
        <v>15</v>
      </c>
      <c r="N1" s="4" t="s">
        <v>15</v>
      </c>
      <c r="O1" s="4" t="s">
        <v>15</v>
      </c>
      <c r="P1" s="4" t="s">
        <v>15</v>
      </c>
    </row>
    <row r="2" spans="1:16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8" t="s">
        <v>59</v>
      </c>
    </row>
    <row r="4" spans="1:16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.75">
      <c r="A5" s="1" t="s">
        <v>30</v>
      </c>
      <c r="B5" s="6"/>
      <c r="C5" s="1" t="s">
        <v>1</v>
      </c>
      <c r="D5" s="1" t="s">
        <v>2</v>
      </c>
      <c r="E5" s="1" t="s">
        <v>85</v>
      </c>
      <c r="F5" s="1" t="s">
        <v>86</v>
      </c>
      <c r="G5" s="1" t="s">
        <v>87</v>
      </c>
      <c r="H5" s="1" t="s">
        <v>88</v>
      </c>
      <c r="I5" s="1" t="s">
        <v>89</v>
      </c>
      <c r="J5" s="1" t="s">
        <v>90</v>
      </c>
      <c r="K5" s="1" t="s">
        <v>9</v>
      </c>
      <c r="L5" s="1" t="s">
        <v>10</v>
      </c>
      <c r="M5" s="1" t="s">
        <v>11</v>
      </c>
      <c r="N5" s="1" t="s">
        <v>12</v>
      </c>
      <c r="O5" s="6"/>
      <c r="P5" s="8" t="s">
        <v>59</v>
      </c>
    </row>
    <row r="6" spans="1:16" ht="12.75">
      <c r="A6" s="1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 t="s">
        <v>59</v>
      </c>
    </row>
    <row r="7" spans="1:16" ht="12.75">
      <c r="A7" s="1" t="s">
        <v>32</v>
      </c>
      <c r="B7" s="6"/>
      <c r="C7" s="7">
        <f>IF('Prior Year Detail'!$O13&lt;&gt;0,+'Prior Year Detail'!$C13/'Prior Year Detail'!$O13,0)</f>
        <v>0</v>
      </c>
      <c r="D7" s="7">
        <f>IF('Prior Year Detail'!$O13&lt;&gt;0,+'Prior Year Detail'!D13/'Prior Year Detail'!$O13,0)</f>
        <v>0</v>
      </c>
      <c r="E7" s="7">
        <f>IF('Prior Year Detail'!$O13&lt;&gt;0,+'Prior Year Detail'!$E13/'Prior Year Detail'!$O13,0)</f>
        <v>0</v>
      </c>
      <c r="F7" s="7">
        <f>IF('Prior Year Detail'!$O13&lt;&gt;0,+'Prior Year Detail'!F13/'Prior Year Detail'!$O13,0)</f>
        <v>0</v>
      </c>
      <c r="G7" s="7">
        <f>IF('Prior Year Detail'!$O13&lt;&gt;0,+'Prior Year Detail'!G13/'Prior Year Detail'!$O13,0)</f>
        <v>0</v>
      </c>
      <c r="H7" s="7">
        <f>IF('Prior Year Detail'!$O13&lt;&gt;0,+'Prior Year Detail'!$H13/'Prior Year Detail'!$O13,0)</f>
        <v>0</v>
      </c>
      <c r="I7" s="7">
        <f>IF('Prior Year Detail'!$O13&lt;&gt;0,+'Prior Year Detail'!I13/'Prior Year Detail'!$O13,0)</f>
        <v>0</v>
      </c>
      <c r="J7" s="7">
        <f>IF('Prior Year Detail'!$O13&lt;&gt;0,+'Prior Year Detail'!J13/'Prior Year Detail'!$O13,0)</f>
        <v>0</v>
      </c>
      <c r="K7" s="7">
        <f>IF('Prior Year Detail'!$O13&lt;&gt;0,+'Prior Year Detail'!K13/'Prior Year Detail'!$O13,0)</f>
        <v>0</v>
      </c>
      <c r="L7" s="7">
        <f>IF('Prior Year Detail'!$O13&lt;&gt;0,+'Prior Year Detail'!L13/'Prior Year Detail'!$O13,0)</f>
        <v>0</v>
      </c>
      <c r="M7" s="7">
        <f>IF('Prior Year Detail'!$O13&lt;&gt;0,+'Prior Year Detail'!M13/'Prior Year Detail'!$O13,0)</f>
        <v>0</v>
      </c>
      <c r="N7" s="7">
        <f>IF('Prior Year Detail'!$O13&lt;&gt;0,+'Prior Year Detail'!N13/'Prior Year Detail'!$O13,0)</f>
        <v>0</v>
      </c>
      <c r="O7" s="7">
        <f aca="true" t="shared" si="0" ref="O7:O18">SUM(C7:N7)</f>
        <v>0</v>
      </c>
      <c r="P7" s="8" t="s">
        <v>59</v>
      </c>
    </row>
    <row r="8" spans="1:16" ht="12.75">
      <c r="A8" s="1" t="s">
        <v>129</v>
      </c>
      <c r="B8" s="6"/>
      <c r="C8" s="7">
        <f>IF('Prior Year Detail'!$O14&lt;&gt;0,+'Prior Year Detail'!$C14/'Prior Year Detail'!$O14,0)</f>
        <v>0</v>
      </c>
      <c r="D8" s="7">
        <f>IF('Prior Year Detail'!$O14&lt;&gt;0,+'Prior Year Detail'!D14/'Prior Year Detail'!$O14,0)</f>
        <v>0</v>
      </c>
      <c r="E8" s="7">
        <f>IF('Prior Year Detail'!$O14&lt;&gt;0,+'Prior Year Detail'!$E14/'Prior Year Detail'!$O14,0)</f>
        <v>0</v>
      </c>
      <c r="F8" s="7">
        <f>IF('Prior Year Detail'!$O14&lt;&gt;0,+'Prior Year Detail'!F14/'Prior Year Detail'!$O14,0)</f>
        <v>0</v>
      </c>
      <c r="G8" s="7">
        <f>IF('Prior Year Detail'!$O14&lt;&gt;0,+'Prior Year Detail'!G14/'Prior Year Detail'!$O14,0)</f>
        <v>0</v>
      </c>
      <c r="H8" s="7">
        <f>IF('Prior Year Detail'!$O14&lt;&gt;0,+'Prior Year Detail'!$H14/'Prior Year Detail'!$O14,0)</f>
        <v>0</v>
      </c>
      <c r="I8" s="7">
        <f>IF('Prior Year Detail'!$O14&lt;&gt;0,+'Prior Year Detail'!I14/'Prior Year Detail'!$O14,0)</f>
        <v>0</v>
      </c>
      <c r="J8" s="7">
        <f>IF('Prior Year Detail'!$O14&lt;&gt;0,+'Prior Year Detail'!J14/'Prior Year Detail'!$O14,0)</f>
        <v>0</v>
      </c>
      <c r="K8" s="7">
        <f>IF('Prior Year Detail'!$O14&lt;&gt;0,+'Prior Year Detail'!K14/'Prior Year Detail'!$O14,0)</f>
        <v>0</v>
      </c>
      <c r="L8" s="7">
        <f>IF('Prior Year Detail'!$O14&lt;&gt;0,+'Prior Year Detail'!L14/'Prior Year Detail'!$O14,0)</f>
        <v>0</v>
      </c>
      <c r="M8" s="7">
        <f>IF('Prior Year Detail'!$O14&lt;&gt;0,+'Prior Year Detail'!M14/'Prior Year Detail'!$O14,0)</f>
        <v>0</v>
      </c>
      <c r="N8" s="7">
        <f>IF('Prior Year Detail'!$O14&lt;&gt;0,+'Prior Year Detail'!N14/'Prior Year Detail'!$O14,0)</f>
        <v>0</v>
      </c>
      <c r="O8" s="7">
        <f t="shared" si="0"/>
        <v>0</v>
      </c>
      <c r="P8" s="8" t="s">
        <v>59</v>
      </c>
    </row>
    <row r="9" spans="1:16" ht="12.75">
      <c r="A9" s="1" t="s">
        <v>131</v>
      </c>
      <c r="B9" s="6"/>
      <c r="C9" s="7">
        <f>IF('Prior Year Detail'!$O15&lt;&gt;0,+'Prior Year Detail'!$C15/'Prior Year Detail'!$O15,0)</f>
        <v>0</v>
      </c>
      <c r="D9" s="7">
        <f>IF('Prior Year Detail'!$O15&lt;&gt;0,+'Prior Year Detail'!D15/'Prior Year Detail'!$O15,0)</f>
        <v>0</v>
      </c>
      <c r="E9" s="7">
        <f>IF('Prior Year Detail'!$O15&lt;&gt;0,+'Prior Year Detail'!$E15/'Prior Year Detail'!$O15,0)</f>
        <v>0</v>
      </c>
      <c r="F9" s="7">
        <f>IF('Prior Year Detail'!$O15&lt;&gt;0,+'Prior Year Detail'!F15/'Prior Year Detail'!$O15,0)</f>
        <v>0</v>
      </c>
      <c r="G9" s="7">
        <f>IF('Prior Year Detail'!$O15&lt;&gt;0,+'Prior Year Detail'!G15/'Prior Year Detail'!$O15,0)</f>
        <v>0</v>
      </c>
      <c r="H9" s="7">
        <f>IF('Prior Year Detail'!$O15&lt;&gt;0,+'Prior Year Detail'!$H15/'Prior Year Detail'!$O15,0)</f>
        <v>0</v>
      </c>
      <c r="I9" s="7">
        <f>IF('Prior Year Detail'!$O15&lt;&gt;0,+'Prior Year Detail'!I15/'Prior Year Detail'!$O15,0)</f>
        <v>0</v>
      </c>
      <c r="J9" s="7">
        <f>IF('Prior Year Detail'!$O15&lt;&gt;0,+'Prior Year Detail'!J15/'Prior Year Detail'!$O15,0)</f>
        <v>0</v>
      </c>
      <c r="K9" s="7">
        <f>IF('Prior Year Detail'!$O15&lt;&gt;0,+'Prior Year Detail'!K15/'Prior Year Detail'!$O15,0)</f>
        <v>0</v>
      </c>
      <c r="L9" s="7">
        <f>IF('Prior Year Detail'!$O15&lt;&gt;0,+'Prior Year Detail'!L15/'Prior Year Detail'!$O15,0)</f>
        <v>0</v>
      </c>
      <c r="M9" s="7">
        <f>IF('Prior Year Detail'!$O15&lt;&gt;0,+'Prior Year Detail'!M15/'Prior Year Detail'!$O15,0)</f>
        <v>0</v>
      </c>
      <c r="N9" s="7">
        <f>IF('Prior Year Detail'!$O15&lt;&gt;0,+'Prior Year Detail'!N15/'Prior Year Detail'!$O15,0)</f>
        <v>0</v>
      </c>
      <c r="O9" s="7">
        <f t="shared" si="0"/>
        <v>0</v>
      </c>
      <c r="P9" s="8"/>
    </row>
    <row r="10" spans="1:16" ht="12.75">
      <c r="A10" s="1" t="s">
        <v>130</v>
      </c>
      <c r="B10" s="6"/>
      <c r="C10" s="7">
        <f>IF('Prior Year Detail'!$O16&lt;&gt;0,+'Prior Year Detail'!$C16/'Prior Year Detail'!$O16,0)</f>
        <v>0</v>
      </c>
      <c r="D10" s="7">
        <f>IF('Prior Year Detail'!$O16&lt;&gt;0,+'Prior Year Detail'!D16/'Prior Year Detail'!$O16,0)</f>
        <v>0</v>
      </c>
      <c r="E10" s="7">
        <f>IF('Prior Year Detail'!$O16&lt;&gt;0,+'Prior Year Detail'!$E16/'Prior Year Detail'!$O16,0)</f>
        <v>0</v>
      </c>
      <c r="F10" s="7">
        <f>IF('Prior Year Detail'!$O16&lt;&gt;0,+'Prior Year Detail'!F16/'Prior Year Detail'!$O16,0)</f>
        <v>0</v>
      </c>
      <c r="G10" s="7">
        <f>IF('Prior Year Detail'!$O16&lt;&gt;0,+'Prior Year Detail'!G16/'Prior Year Detail'!$O16,0)</f>
        <v>0</v>
      </c>
      <c r="H10" s="7">
        <f>IF('Prior Year Detail'!$O16&lt;&gt;0,+'Prior Year Detail'!$H16/'Prior Year Detail'!$O16,0)</f>
        <v>0</v>
      </c>
      <c r="I10" s="7">
        <f>IF('Prior Year Detail'!$O16&lt;&gt;0,+'Prior Year Detail'!I16/'Prior Year Detail'!$O16,0)</f>
        <v>0</v>
      </c>
      <c r="J10" s="7">
        <f>IF('Prior Year Detail'!$O16&lt;&gt;0,+'Prior Year Detail'!J16/'Prior Year Detail'!$O16,0)</f>
        <v>0</v>
      </c>
      <c r="K10" s="7">
        <f>IF('Prior Year Detail'!$O16&lt;&gt;0,+'Prior Year Detail'!K16/'Prior Year Detail'!$O16,0)</f>
        <v>0</v>
      </c>
      <c r="L10" s="7">
        <f>IF('Prior Year Detail'!$O16&lt;&gt;0,+'Prior Year Detail'!L16/'Prior Year Detail'!$O16,0)</f>
        <v>0</v>
      </c>
      <c r="M10" s="7">
        <f>IF('Prior Year Detail'!$O16&lt;&gt;0,+'Prior Year Detail'!M16/'Prior Year Detail'!$O16,0)</f>
        <v>0</v>
      </c>
      <c r="N10" s="7">
        <f>IF('Prior Year Detail'!$O16&lt;&gt;0,+'Prior Year Detail'!N16/'Prior Year Detail'!$O16,0)</f>
        <v>0</v>
      </c>
      <c r="O10" s="7">
        <f t="shared" si="0"/>
        <v>0</v>
      </c>
      <c r="P10" s="8"/>
    </row>
    <row r="11" spans="1:16" ht="12.75">
      <c r="A11" s="1" t="s">
        <v>33</v>
      </c>
      <c r="B11" s="6"/>
      <c r="C11" s="7">
        <f>IF('Prior Year Detail'!$O17&lt;&gt;0,+'Prior Year Detail'!$C17/'Prior Year Detail'!$O17,0)</f>
        <v>0</v>
      </c>
      <c r="D11" s="7">
        <f>IF('Prior Year Detail'!$O17&lt;&gt;0,+'Prior Year Detail'!D17/'Prior Year Detail'!$O17,0)</f>
        <v>0</v>
      </c>
      <c r="E11" s="7">
        <f>IF('Prior Year Detail'!$O17&lt;&gt;0,+'Prior Year Detail'!$E17/'Prior Year Detail'!$O17,0)</f>
        <v>0</v>
      </c>
      <c r="F11" s="7">
        <f>IF('Prior Year Detail'!$O17&lt;&gt;0,+'Prior Year Detail'!F17/'Prior Year Detail'!$O17,0)</f>
        <v>0</v>
      </c>
      <c r="G11" s="7">
        <f>IF('Prior Year Detail'!$O17&lt;&gt;0,+'Prior Year Detail'!G17/'Prior Year Detail'!$O17,0)</f>
        <v>0</v>
      </c>
      <c r="H11" s="7">
        <f>IF('Prior Year Detail'!$O17&lt;&gt;0,+'Prior Year Detail'!$H17/'Prior Year Detail'!$O17,0)</f>
        <v>0</v>
      </c>
      <c r="I11" s="7">
        <f>IF('Prior Year Detail'!$O17&lt;&gt;0,+'Prior Year Detail'!I17/'Prior Year Detail'!$O17,0)</f>
        <v>0</v>
      </c>
      <c r="J11" s="7">
        <f>IF('Prior Year Detail'!$O17&lt;&gt;0,+'Prior Year Detail'!J17/'Prior Year Detail'!$O17,0)</f>
        <v>0</v>
      </c>
      <c r="K11" s="7">
        <f>IF('Prior Year Detail'!$O17&lt;&gt;0,+'Prior Year Detail'!K17/'Prior Year Detail'!$O17,0)</f>
        <v>0</v>
      </c>
      <c r="L11" s="7">
        <f>IF('Prior Year Detail'!$O17&lt;&gt;0,+'Prior Year Detail'!L17/'Prior Year Detail'!$O17,0)</f>
        <v>0</v>
      </c>
      <c r="M11" s="7">
        <f>IF('Prior Year Detail'!$O17&lt;&gt;0,+'Prior Year Detail'!M17/'Prior Year Detail'!$O17,0)</f>
        <v>0</v>
      </c>
      <c r="N11" s="7">
        <f>IF('Prior Year Detail'!$O17&lt;&gt;0,+'Prior Year Detail'!N17/'Prior Year Detail'!$O17,0)</f>
        <v>0</v>
      </c>
      <c r="O11" s="7">
        <f t="shared" si="0"/>
        <v>0</v>
      </c>
      <c r="P11" s="8" t="s">
        <v>59</v>
      </c>
    </row>
    <row r="12" spans="1:16" ht="12.75">
      <c r="A12" s="1" t="s">
        <v>34</v>
      </c>
      <c r="B12" s="6"/>
      <c r="C12" s="7">
        <f>IF('Prior Year Detail'!$O18&lt;&gt;0,+'Prior Year Detail'!$C18/'Prior Year Detail'!$O18,0)</f>
        <v>0</v>
      </c>
      <c r="D12" s="7">
        <f>IF('Prior Year Detail'!$O18&lt;&gt;0,+'Prior Year Detail'!D18/'Prior Year Detail'!$O18,0)</f>
        <v>0</v>
      </c>
      <c r="E12" s="7">
        <f>IF('Prior Year Detail'!$O18&lt;&gt;0,+'Prior Year Detail'!$E18/'Prior Year Detail'!$O18,0)</f>
        <v>0</v>
      </c>
      <c r="F12" s="7">
        <f>IF('Prior Year Detail'!$O18&lt;&gt;0,+'Prior Year Detail'!F18/'Prior Year Detail'!$O18,0)</f>
        <v>0</v>
      </c>
      <c r="G12" s="7">
        <f>IF('Prior Year Detail'!$O18&lt;&gt;0,+'Prior Year Detail'!G18/'Prior Year Detail'!$O18,0)</f>
        <v>0</v>
      </c>
      <c r="H12" s="7">
        <f>IF('Prior Year Detail'!$O18&lt;&gt;0,+'Prior Year Detail'!$H18/'Prior Year Detail'!$O18,0)</f>
        <v>0</v>
      </c>
      <c r="I12" s="7">
        <f>IF('Prior Year Detail'!$O18&lt;&gt;0,+'Prior Year Detail'!I18/'Prior Year Detail'!$O18,0)</f>
        <v>0</v>
      </c>
      <c r="J12" s="7">
        <f>IF('Prior Year Detail'!$O18&lt;&gt;0,+'Prior Year Detail'!J18/'Prior Year Detail'!$O18,0)</f>
        <v>0</v>
      </c>
      <c r="K12" s="7">
        <f>IF('Prior Year Detail'!$O18&lt;&gt;0,+'Prior Year Detail'!K18/'Prior Year Detail'!$O18,0)</f>
        <v>0</v>
      </c>
      <c r="L12" s="7">
        <f>IF('Prior Year Detail'!$O18&lt;&gt;0,+'Prior Year Detail'!L18/'Prior Year Detail'!$O18,0)</f>
        <v>0</v>
      </c>
      <c r="M12" s="7">
        <f>IF('Prior Year Detail'!$O18&lt;&gt;0,+'Prior Year Detail'!M18/'Prior Year Detail'!$O18,0)</f>
        <v>0</v>
      </c>
      <c r="N12" s="7">
        <f>IF('Prior Year Detail'!$O18&lt;&gt;0,+'Prior Year Detail'!N18/'Prior Year Detail'!$O18,0)</f>
        <v>0</v>
      </c>
      <c r="O12" s="7">
        <f t="shared" si="0"/>
        <v>0</v>
      </c>
      <c r="P12" s="8" t="s">
        <v>59</v>
      </c>
    </row>
    <row r="13" spans="1:16" ht="12.75">
      <c r="A13" s="1" t="s">
        <v>35</v>
      </c>
      <c r="B13" s="6"/>
      <c r="C13" s="7">
        <f>IF('Prior Year Detail'!$O19&lt;&gt;0,+'Prior Year Detail'!$C19/'Prior Year Detail'!$O19,0)</f>
        <v>0</v>
      </c>
      <c r="D13" s="7">
        <f>IF('Prior Year Detail'!$O19&lt;&gt;0,+'Prior Year Detail'!D19/'Prior Year Detail'!$O19,0)</f>
        <v>0</v>
      </c>
      <c r="E13" s="7">
        <f>IF('Prior Year Detail'!$O19&lt;&gt;0,+'Prior Year Detail'!$E19/'Prior Year Detail'!$O19,0)</f>
        <v>0</v>
      </c>
      <c r="F13" s="7">
        <f>IF('Prior Year Detail'!$O19&lt;&gt;0,+'Prior Year Detail'!F19/'Prior Year Detail'!$O19,0)</f>
        <v>0</v>
      </c>
      <c r="G13" s="7">
        <f>IF('Prior Year Detail'!$O19&lt;&gt;0,+'Prior Year Detail'!G19/'Prior Year Detail'!$O19,0)</f>
        <v>0</v>
      </c>
      <c r="H13" s="7">
        <f>IF('Prior Year Detail'!$O19&lt;&gt;0,+'Prior Year Detail'!$H19/'Prior Year Detail'!$O19,0)</f>
        <v>0</v>
      </c>
      <c r="I13" s="7">
        <f>IF('Prior Year Detail'!$O19&lt;&gt;0,+'Prior Year Detail'!I19/'Prior Year Detail'!$O19,0)</f>
        <v>0</v>
      </c>
      <c r="J13" s="7">
        <f>IF('Prior Year Detail'!$O19&lt;&gt;0,+'Prior Year Detail'!J19/'Prior Year Detail'!$O19,0)</f>
        <v>0</v>
      </c>
      <c r="K13" s="7">
        <f>IF('Prior Year Detail'!$O19&lt;&gt;0,+'Prior Year Detail'!K19/'Prior Year Detail'!$O19,0)</f>
        <v>0</v>
      </c>
      <c r="L13" s="7">
        <f>IF('Prior Year Detail'!$O19&lt;&gt;0,+'Prior Year Detail'!L19/'Prior Year Detail'!$O19,0)</f>
        <v>0</v>
      </c>
      <c r="M13" s="7">
        <f>IF('Prior Year Detail'!$O19&lt;&gt;0,+'Prior Year Detail'!M19/'Prior Year Detail'!$O19,0)</f>
        <v>0</v>
      </c>
      <c r="N13" s="7">
        <f>IF('Prior Year Detail'!$O19&lt;&gt;0,+'Prior Year Detail'!N19/'Prior Year Detail'!$O19,0)</f>
        <v>0</v>
      </c>
      <c r="O13" s="7">
        <f t="shared" si="0"/>
        <v>0</v>
      </c>
      <c r="P13" s="8" t="s">
        <v>59</v>
      </c>
    </row>
    <row r="14" spans="1:16" ht="12.75">
      <c r="A14" s="1" t="s">
        <v>36</v>
      </c>
      <c r="B14" s="6"/>
      <c r="C14" s="7">
        <f>IF('Prior Year Detail'!$O20&lt;&gt;0,+'Prior Year Detail'!$C20/'Prior Year Detail'!$O20,0)</f>
        <v>0</v>
      </c>
      <c r="D14" s="7">
        <f>IF('Prior Year Detail'!$O20&lt;&gt;0,+'Prior Year Detail'!D20/'Prior Year Detail'!$O20,0)</f>
        <v>0</v>
      </c>
      <c r="E14" s="7">
        <f>IF('Prior Year Detail'!$O20&lt;&gt;0,+'Prior Year Detail'!$E20/'Prior Year Detail'!$O20,0)</f>
        <v>0</v>
      </c>
      <c r="F14" s="7">
        <f>IF('Prior Year Detail'!$O20&lt;&gt;0,+'Prior Year Detail'!F20/'Prior Year Detail'!$O20,0)</f>
        <v>0</v>
      </c>
      <c r="G14" s="7">
        <f>IF('Prior Year Detail'!$O20&lt;&gt;0,+'Prior Year Detail'!G20/'Prior Year Detail'!$O20,0)</f>
        <v>0</v>
      </c>
      <c r="H14" s="7">
        <f>IF('Prior Year Detail'!$O20&lt;&gt;0,+'Prior Year Detail'!$H20/'Prior Year Detail'!$O20,0)</f>
        <v>0</v>
      </c>
      <c r="I14" s="7">
        <f>IF('Prior Year Detail'!$O20&lt;&gt;0,+'Prior Year Detail'!I20/'Prior Year Detail'!$O20,0)</f>
        <v>0</v>
      </c>
      <c r="J14" s="7">
        <f>IF('Prior Year Detail'!$O20&lt;&gt;0,+'Prior Year Detail'!J20/'Prior Year Detail'!$O20,0)</f>
        <v>0</v>
      </c>
      <c r="K14" s="7">
        <f>IF('Prior Year Detail'!$O20&lt;&gt;0,+'Prior Year Detail'!K20/'Prior Year Detail'!$O20,0)</f>
        <v>0</v>
      </c>
      <c r="L14" s="7">
        <f>IF('Prior Year Detail'!$O20&lt;&gt;0,+'Prior Year Detail'!L20/'Prior Year Detail'!$O20,0)</f>
        <v>0</v>
      </c>
      <c r="M14" s="7">
        <f>IF('Prior Year Detail'!$O20&lt;&gt;0,+'Prior Year Detail'!M20/'Prior Year Detail'!$O20,0)</f>
        <v>0</v>
      </c>
      <c r="N14" s="7">
        <f>IF('Prior Year Detail'!$O20&lt;&gt;0,+'Prior Year Detail'!N20/'Prior Year Detail'!$O20,0)</f>
        <v>0</v>
      </c>
      <c r="O14" s="7">
        <f t="shared" si="0"/>
        <v>0</v>
      </c>
      <c r="P14" s="8" t="s">
        <v>59</v>
      </c>
    </row>
    <row r="15" spans="1:16" ht="12.75">
      <c r="A15" s="1" t="s">
        <v>37</v>
      </c>
      <c r="B15" s="6"/>
      <c r="C15" s="7">
        <f>IF('Prior Year Detail'!$O21&lt;&gt;0,+'Prior Year Detail'!$C21/'Prior Year Detail'!$O21,0)</f>
        <v>0</v>
      </c>
      <c r="D15" s="7">
        <f>IF('Prior Year Detail'!$O21&lt;&gt;0,+'Prior Year Detail'!D21/'Prior Year Detail'!$O21,0)</f>
        <v>0</v>
      </c>
      <c r="E15" s="7">
        <f>IF('Prior Year Detail'!$O21&lt;&gt;0,+'Prior Year Detail'!$E21/'Prior Year Detail'!$O21,0)</f>
        <v>0</v>
      </c>
      <c r="F15" s="7">
        <f>IF('Prior Year Detail'!$O21&lt;&gt;0,+'Prior Year Detail'!F21/'Prior Year Detail'!$O21,0)</f>
        <v>0</v>
      </c>
      <c r="G15" s="7">
        <f>IF('Prior Year Detail'!$O21&lt;&gt;0,+'Prior Year Detail'!G21/'Prior Year Detail'!$O21,0)</f>
        <v>0</v>
      </c>
      <c r="H15" s="7">
        <f>IF('Prior Year Detail'!$O21&lt;&gt;0,+'Prior Year Detail'!$H21/'Prior Year Detail'!$O21,0)</f>
        <v>0</v>
      </c>
      <c r="I15" s="7">
        <f>IF('Prior Year Detail'!$O21&lt;&gt;0,+'Prior Year Detail'!I21/'Prior Year Detail'!$O21,0)</f>
        <v>0</v>
      </c>
      <c r="J15" s="7">
        <f>IF('Prior Year Detail'!$O21&lt;&gt;0,+'Prior Year Detail'!J21/'Prior Year Detail'!$O21,0)</f>
        <v>0</v>
      </c>
      <c r="K15" s="7">
        <f>IF('Prior Year Detail'!$O21&lt;&gt;0,+'Prior Year Detail'!K21/'Prior Year Detail'!$O21,0)</f>
        <v>0</v>
      </c>
      <c r="L15" s="7">
        <f>IF('Prior Year Detail'!$O21&lt;&gt;0,+'Prior Year Detail'!L21/'Prior Year Detail'!$O21,0)</f>
        <v>0</v>
      </c>
      <c r="M15" s="7">
        <f>IF('Prior Year Detail'!$O21&lt;&gt;0,+'Prior Year Detail'!M21/'Prior Year Detail'!$O21,0)</f>
        <v>0</v>
      </c>
      <c r="N15" s="7">
        <f>IF('Prior Year Detail'!$O21&lt;&gt;0,+'Prior Year Detail'!N21/'Prior Year Detail'!$O21,0)</f>
        <v>0</v>
      </c>
      <c r="O15" s="7">
        <f t="shared" si="0"/>
        <v>0</v>
      </c>
      <c r="P15" s="8" t="s">
        <v>59</v>
      </c>
    </row>
    <row r="16" spans="1:16" ht="12.75">
      <c r="A16" s="1" t="s">
        <v>38</v>
      </c>
      <c r="B16" s="6"/>
      <c r="C16" s="7">
        <f>IF('Prior Year Detail'!$O22&lt;&gt;0,+'Prior Year Detail'!$C22/'Prior Year Detail'!$O22,0)</f>
        <v>0</v>
      </c>
      <c r="D16" s="7">
        <f>IF('Prior Year Detail'!$O22&lt;&gt;0,+'Prior Year Detail'!D22/'Prior Year Detail'!$O22,0)</f>
        <v>0</v>
      </c>
      <c r="E16" s="7">
        <f>IF('Prior Year Detail'!$O22&lt;&gt;0,+'Prior Year Detail'!$E22/'Prior Year Detail'!$O22,0)</f>
        <v>0</v>
      </c>
      <c r="F16" s="7">
        <f>IF('Prior Year Detail'!$O22&lt;&gt;0,+'Prior Year Detail'!F22/'Prior Year Detail'!$O22,0)</f>
        <v>0</v>
      </c>
      <c r="G16" s="7">
        <f>IF('Prior Year Detail'!$O22&lt;&gt;0,+'Prior Year Detail'!G22/'Prior Year Detail'!$O22,0)</f>
        <v>0</v>
      </c>
      <c r="H16" s="7">
        <f>IF('Prior Year Detail'!$O22&lt;&gt;0,+'Prior Year Detail'!$H22/'Prior Year Detail'!$O22,0)</f>
        <v>0</v>
      </c>
      <c r="I16" s="7">
        <f>IF('Prior Year Detail'!$O22&lt;&gt;0,+'Prior Year Detail'!I22/'Prior Year Detail'!$O22,0)</f>
        <v>0</v>
      </c>
      <c r="J16" s="7">
        <f>IF('Prior Year Detail'!$O22&lt;&gt;0,+'Prior Year Detail'!J22/'Prior Year Detail'!$O22,0)</f>
        <v>0</v>
      </c>
      <c r="K16" s="7">
        <f>IF('Prior Year Detail'!$O22&lt;&gt;0,+'Prior Year Detail'!K22/'Prior Year Detail'!$O22,0)</f>
        <v>0</v>
      </c>
      <c r="L16" s="7">
        <f>IF('Prior Year Detail'!$O22&lt;&gt;0,+'Prior Year Detail'!L22/'Prior Year Detail'!$O22,0)</f>
        <v>0</v>
      </c>
      <c r="M16" s="7">
        <f>IF('Prior Year Detail'!$O22&lt;&gt;0,+'Prior Year Detail'!M22/'Prior Year Detail'!$O22,0)</f>
        <v>0</v>
      </c>
      <c r="N16" s="7">
        <f>IF('Prior Year Detail'!$O22&lt;&gt;0,+'Prior Year Detail'!N22/'Prior Year Detail'!$O22,0)</f>
        <v>0</v>
      </c>
      <c r="O16" s="7">
        <f t="shared" si="0"/>
        <v>0</v>
      </c>
      <c r="P16" s="8" t="s">
        <v>59</v>
      </c>
    </row>
    <row r="17" spans="1:16" ht="12.75">
      <c r="A17" s="2" t="s">
        <v>61</v>
      </c>
      <c r="B17" s="6"/>
      <c r="C17" s="7">
        <f>IF('Prior Year Detail'!$O23&lt;&gt;0,+'Prior Year Detail'!$C23/'Prior Year Detail'!$O23,0)</f>
        <v>0</v>
      </c>
      <c r="D17" s="7">
        <f>IF('Prior Year Detail'!$O23&lt;&gt;0,+'Prior Year Detail'!D23/'Prior Year Detail'!$O23,0)</f>
        <v>0</v>
      </c>
      <c r="E17" s="7">
        <f>IF('Prior Year Detail'!$O23&lt;&gt;0,+'Prior Year Detail'!$E23/'Prior Year Detail'!$O23,0)</f>
        <v>0</v>
      </c>
      <c r="F17" s="7">
        <f>IF('Prior Year Detail'!$O23&lt;&gt;0,+'Prior Year Detail'!F23/'Prior Year Detail'!$O23,0)</f>
        <v>0</v>
      </c>
      <c r="G17" s="7">
        <f>IF('Prior Year Detail'!$O23&lt;&gt;0,+'Prior Year Detail'!G23/'Prior Year Detail'!$O23,0)</f>
        <v>0</v>
      </c>
      <c r="H17" s="7">
        <f>IF('Prior Year Detail'!$O23&lt;&gt;0,+'Prior Year Detail'!$H23/'Prior Year Detail'!$O23,0)</f>
        <v>0</v>
      </c>
      <c r="I17" s="7">
        <f>IF('Prior Year Detail'!$O23&lt;&gt;0,+'Prior Year Detail'!I23/'Prior Year Detail'!$O23,0)</f>
        <v>0</v>
      </c>
      <c r="J17" s="7">
        <f>IF('Prior Year Detail'!$O23&lt;&gt;0,+'Prior Year Detail'!J23/'Prior Year Detail'!$O23,0)</f>
        <v>0</v>
      </c>
      <c r="K17" s="7">
        <f>IF('Prior Year Detail'!$O23&lt;&gt;0,+'Prior Year Detail'!K23/'Prior Year Detail'!$O23,0)</f>
        <v>0</v>
      </c>
      <c r="L17" s="7">
        <f>IF('Prior Year Detail'!$O23&lt;&gt;0,+'Prior Year Detail'!L23/'Prior Year Detail'!$O23,0)</f>
        <v>0</v>
      </c>
      <c r="M17" s="7">
        <f>IF('Prior Year Detail'!$O23&lt;&gt;0,+'Prior Year Detail'!M23/'Prior Year Detail'!$O23,0)</f>
        <v>0</v>
      </c>
      <c r="N17" s="7">
        <f>IF('Prior Year Detail'!$O23&lt;&gt;0,+'Prior Year Detail'!N23/'Prior Year Detail'!$O23,0)</f>
        <v>0</v>
      </c>
      <c r="O17" s="7">
        <f t="shared" si="0"/>
        <v>0</v>
      </c>
      <c r="P17" s="8" t="s">
        <v>59</v>
      </c>
    </row>
    <row r="18" spans="1:16" ht="12.75">
      <c r="A18" s="9" t="s">
        <v>62</v>
      </c>
      <c r="B18" s="6"/>
      <c r="C18" s="7">
        <f>IF('Prior Year Detail'!$O24&lt;&gt;0,+'Prior Year Detail'!$C24/'Prior Year Detail'!$O24,0)</f>
        <v>0</v>
      </c>
      <c r="D18" s="7">
        <f>IF('Prior Year Detail'!$O24&lt;&gt;0,+'Prior Year Detail'!D24/'Prior Year Detail'!$O24,0)</f>
        <v>0</v>
      </c>
      <c r="E18" s="7">
        <f>IF('Prior Year Detail'!$O24&lt;&gt;0,+'Prior Year Detail'!$E24/'Prior Year Detail'!$O24,0)</f>
        <v>0</v>
      </c>
      <c r="F18" s="7">
        <f>IF('Prior Year Detail'!$O24&lt;&gt;0,+'Prior Year Detail'!F24/'Prior Year Detail'!$O24,0)</f>
        <v>0</v>
      </c>
      <c r="G18" s="7">
        <f>IF('Prior Year Detail'!$O24&lt;&gt;0,+'Prior Year Detail'!G24/'Prior Year Detail'!$O24,0)</f>
        <v>0</v>
      </c>
      <c r="H18" s="7">
        <f>IF('Prior Year Detail'!$O24&lt;&gt;0,+'Prior Year Detail'!$H24/'Prior Year Detail'!$O24,0)</f>
        <v>0</v>
      </c>
      <c r="I18" s="7">
        <f>IF('Prior Year Detail'!$O24&lt;&gt;0,+'Prior Year Detail'!I24/'Prior Year Detail'!$O24,0)</f>
        <v>0</v>
      </c>
      <c r="J18" s="7">
        <f>IF('Prior Year Detail'!$O24&lt;&gt;0,+'Prior Year Detail'!J24/'Prior Year Detail'!$O24,0)</f>
        <v>0</v>
      </c>
      <c r="K18" s="7">
        <f>IF('Prior Year Detail'!$O24&lt;&gt;0,+'Prior Year Detail'!K24/'Prior Year Detail'!$O24,0)</f>
        <v>0</v>
      </c>
      <c r="L18" s="7">
        <f>IF('Prior Year Detail'!$O24&lt;&gt;0,+'Prior Year Detail'!L24/'Prior Year Detail'!$O24,0)</f>
        <v>0</v>
      </c>
      <c r="M18" s="7">
        <f>IF('Prior Year Detail'!$O24&lt;&gt;0,+'Prior Year Detail'!M24/'Prior Year Detail'!$O24,0)</f>
        <v>0</v>
      </c>
      <c r="N18" s="7">
        <f>IF('Prior Year Detail'!$O24&lt;&gt;0,+'Prior Year Detail'!N24/'Prior Year Detail'!$O24,0)</f>
        <v>0</v>
      </c>
      <c r="O18" s="7">
        <f t="shared" si="0"/>
        <v>0</v>
      </c>
      <c r="P18" s="8" t="s">
        <v>59</v>
      </c>
    </row>
    <row r="19" spans="1:16" ht="12.75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8" t="s">
        <v>59</v>
      </c>
    </row>
    <row r="20" spans="1:16" ht="12.75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 t="s">
        <v>59</v>
      </c>
    </row>
    <row r="21" spans="1:16" ht="12.75">
      <c r="A21" s="6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8" t="s">
        <v>59</v>
      </c>
    </row>
    <row r="22" spans="1:16" ht="12.75">
      <c r="A22" s="6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8" t="s">
        <v>59</v>
      </c>
    </row>
    <row r="23" spans="1:16" ht="12.75">
      <c r="A23" s="1" t="s">
        <v>42</v>
      </c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8" t="s">
        <v>59</v>
      </c>
    </row>
    <row r="24" spans="1:16" ht="12.75">
      <c r="A24" s="1" t="s">
        <v>43</v>
      </c>
      <c r="B24" s="6"/>
      <c r="C24" s="7">
        <f>IF('Prior Year Detail'!$O30&lt;&gt;0,+'Prior Year Detail'!C30/'Prior Year Detail'!$O30,0)</f>
        <v>0</v>
      </c>
      <c r="D24" s="7">
        <f>IF('Prior Year Detail'!$O30&lt;&gt;0,+'Prior Year Detail'!D30/'Prior Year Detail'!$O30,0)</f>
        <v>0</v>
      </c>
      <c r="E24" s="7">
        <f>IF('Prior Year Detail'!$O30&lt;&gt;0,+'Prior Year Detail'!E30/'Prior Year Detail'!$O30,0)</f>
        <v>0</v>
      </c>
      <c r="F24" s="7">
        <f>IF('Prior Year Detail'!$O30&lt;&gt;0,+'Prior Year Detail'!F30/'Prior Year Detail'!$O30,0)</f>
        <v>0</v>
      </c>
      <c r="G24" s="7">
        <f>IF('Prior Year Detail'!$O30&lt;&gt;0,+'Prior Year Detail'!G30/'Prior Year Detail'!$O30,0)</f>
        <v>0</v>
      </c>
      <c r="H24" s="7">
        <f>IF('Prior Year Detail'!$O30&lt;&gt;0,+'Prior Year Detail'!H30/'Prior Year Detail'!$O30,0)</f>
        <v>0</v>
      </c>
      <c r="I24" s="7">
        <f>IF('Prior Year Detail'!$O30&lt;&gt;0,+'Prior Year Detail'!I30/'Prior Year Detail'!$O30,0)</f>
        <v>0</v>
      </c>
      <c r="J24" s="7">
        <f>IF('Prior Year Detail'!$O30&lt;&gt;0,+'Prior Year Detail'!J30/'Prior Year Detail'!$O30,0)</f>
        <v>0</v>
      </c>
      <c r="K24" s="7">
        <f>IF('Prior Year Detail'!$O30&lt;&gt;0,+'Prior Year Detail'!K30/'Prior Year Detail'!$O30,0)</f>
        <v>0</v>
      </c>
      <c r="L24" s="7">
        <f>IF('Prior Year Detail'!$O30&lt;&gt;0,+'Prior Year Detail'!L30/'Prior Year Detail'!$O30,0)</f>
        <v>0</v>
      </c>
      <c r="M24" s="7">
        <f>IF('Prior Year Detail'!$O30&lt;&gt;0,+'Prior Year Detail'!M30/'Prior Year Detail'!$O30,0)</f>
        <v>0</v>
      </c>
      <c r="N24" s="7">
        <f>IF('Prior Year Detail'!$O30&lt;&gt;0,+'Prior Year Detail'!N30/'Prior Year Detail'!$O30,0)</f>
        <v>0</v>
      </c>
      <c r="O24" s="7">
        <f aca="true" t="shared" si="1" ref="O24:O33">SUM(C24:N24)</f>
        <v>0</v>
      </c>
      <c r="P24" s="8" t="s">
        <v>59</v>
      </c>
    </row>
    <row r="25" spans="1:16" ht="12.75">
      <c r="A25" s="1" t="s">
        <v>44</v>
      </c>
      <c r="B25" s="6"/>
      <c r="C25" s="7">
        <f>IF('Prior Year Detail'!$O31&lt;&gt;0,+'Prior Year Detail'!C31/'Prior Year Detail'!$O31,0)</f>
        <v>0</v>
      </c>
      <c r="D25" s="7">
        <f>IF('Prior Year Detail'!$O31&lt;&gt;0,+'Prior Year Detail'!D31/'Prior Year Detail'!$O31,0)</f>
        <v>0</v>
      </c>
      <c r="E25" s="7">
        <f>IF('Prior Year Detail'!$O31&lt;&gt;0,+'Prior Year Detail'!E31/'Prior Year Detail'!$O31,0)</f>
        <v>0</v>
      </c>
      <c r="F25" s="7">
        <f>IF('Prior Year Detail'!$O31&lt;&gt;0,+'Prior Year Detail'!F31/'Prior Year Detail'!$O31,0)</f>
        <v>0</v>
      </c>
      <c r="G25" s="7">
        <f>IF('Prior Year Detail'!$O31&lt;&gt;0,+'Prior Year Detail'!G31/'Prior Year Detail'!$O31,0)</f>
        <v>0</v>
      </c>
      <c r="H25" s="7">
        <f>IF('Prior Year Detail'!$O31&lt;&gt;0,+'Prior Year Detail'!H31/'Prior Year Detail'!$O31,0)</f>
        <v>0</v>
      </c>
      <c r="I25" s="7">
        <f>IF('Prior Year Detail'!$O31&lt;&gt;0,+'Prior Year Detail'!I31/'Prior Year Detail'!$O31,0)</f>
        <v>0</v>
      </c>
      <c r="J25" s="7">
        <f>IF('Prior Year Detail'!$O31&lt;&gt;0,+'Prior Year Detail'!J31/'Prior Year Detail'!$O31,0)</f>
        <v>0</v>
      </c>
      <c r="K25" s="7">
        <f>IF('Prior Year Detail'!$O31&lt;&gt;0,+'Prior Year Detail'!K31/'Prior Year Detail'!$O31,0)</f>
        <v>0</v>
      </c>
      <c r="L25" s="7">
        <f>IF('Prior Year Detail'!$O31&lt;&gt;0,+'Prior Year Detail'!L31/'Prior Year Detail'!$O31,0)</f>
        <v>0</v>
      </c>
      <c r="M25" s="7">
        <f>IF('Prior Year Detail'!$O31&lt;&gt;0,+'Prior Year Detail'!M31/'Prior Year Detail'!$O31,0)</f>
        <v>0</v>
      </c>
      <c r="N25" s="7">
        <f>IF('Prior Year Detail'!$O31&lt;&gt;0,+'Prior Year Detail'!N31/'Prior Year Detail'!$O31,0)</f>
        <v>0</v>
      </c>
      <c r="O25" s="7">
        <f t="shared" si="1"/>
        <v>0</v>
      </c>
      <c r="P25" s="6"/>
    </row>
    <row r="26" spans="1:16" ht="12.75">
      <c r="A26" s="1" t="s">
        <v>64</v>
      </c>
      <c r="B26" s="6"/>
      <c r="C26" s="7">
        <f>IF('Prior Year Detail'!$O32&lt;&gt;0,+'Prior Year Detail'!C32/'Prior Year Detail'!$O32,0)</f>
        <v>0</v>
      </c>
      <c r="D26" s="7">
        <f>IF('Prior Year Detail'!$O32&lt;&gt;0,+'Prior Year Detail'!D32/'Prior Year Detail'!$O32,0)</f>
        <v>0</v>
      </c>
      <c r="E26" s="7">
        <f>IF('Prior Year Detail'!$O32&lt;&gt;0,+'Prior Year Detail'!E32/'Prior Year Detail'!$O32,0)</f>
        <v>0</v>
      </c>
      <c r="F26" s="7">
        <f>IF('Prior Year Detail'!$O32&lt;&gt;0,+'Prior Year Detail'!F32/'Prior Year Detail'!$O32,0)</f>
        <v>0</v>
      </c>
      <c r="G26" s="7">
        <f>IF('Prior Year Detail'!$O32&lt;&gt;0,+'Prior Year Detail'!G32/'Prior Year Detail'!$O32,0)</f>
        <v>0</v>
      </c>
      <c r="H26" s="7">
        <f>IF('Prior Year Detail'!$O32&lt;&gt;0,+'Prior Year Detail'!H32/'Prior Year Detail'!$O32,0)</f>
        <v>0</v>
      </c>
      <c r="I26" s="7">
        <f>IF('Prior Year Detail'!$O32&lt;&gt;0,+'Prior Year Detail'!I32/'Prior Year Detail'!$O32,0)</f>
        <v>0</v>
      </c>
      <c r="J26" s="7">
        <f>IF('Prior Year Detail'!$O32&lt;&gt;0,+'Prior Year Detail'!J32/'Prior Year Detail'!$O32,0)</f>
        <v>0</v>
      </c>
      <c r="K26" s="7">
        <f>IF('Prior Year Detail'!$O32&lt;&gt;0,+'Prior Year Detail'!K32/'Prior Year Detail'!$O32,0)</f>
        <v>0</v>
      </c>
      <c r="L26" s="7">
        <f>IF('Prior Year Detail'!$O32&lt;&gt;0,+'Prior Year Detail'!L32/'Prior Year Detail'!$O32,0)</f>
        <v>0</v>
      </c>
      <c r="M26" s="7">
        <f>IF('Prior Year Detail'!$O32&lt;&gt;0,+'Prior Year Detail'!M32/'Prior Year Detail'!$O32,0)</f>
        <v>0</v>
      </c>
      <c r="N26" s="7">
        <f>IF('Prior Year Detail'!$O32&lt;&gt;0,+'Prior Year Detail'!N32/'Prior Year Detail'!$O32,0)</f>
        <v>0</v>
      </c>
      <c r="O26" s="7">
        <f t="shared" si="1"/>
        <v>0</v>
      </c>
      <c r="P26" s="6"/>
    </row>
    <row r="27" spans="1:16" ht="12.75">
      <c r="A27" s="2" t="s">
        <v>46</v>
      </c>
      <c r="B27" s="6"/>
      <c r="C27" s="7">
        <f>IF('Prior Year Detail'!$O33&lt;&gt;0,+'Prior Year Detail'!C33/'Prior Year Detail'!$O33,0)</f>
        <v>0</v>
      </c>
      <c r="D27" s="7">
        <f>IF('Prior Year Detail'!$O33&lt;&gt;0,+'Prior Year Detail'!D33/'Prior Year Detail'!$O33,0)</f>
        <v>0</v>
      </c>
      <c r="E27" s="7">
        <f>IF('Prior Year Detail'!$O33&lt;&gt;0,+'Prior Year Detail'!E33/'Prior Year Detail'!$O33,0)</f>
        <v>0</v>
      </c>
      <c r="F27" s="7">
        <f>IF('Prior Year Detail'!$O33&lt;&gt;0,+'Prior Year Detail'!F33/'Prior Year Detail'!$O33,0)</f>
        <v>0</v>
      </c>
      <c r="G27" s="7">
        <f>IF('Prior Year Detail'!$O33&lt;&gt;0,+'Prior Year Detail'!G33/'Prior Year Detail'!$O33,0)</f>
        <v>0</v>
      </c>
      <c r="H27" s="7">
        <f>IF('Prior Year Detail'!$O33&lt;&gt;0,+'Prior Year Detail'!H33/'Prior Year Detail'!$O33,0)</f>
        <v>0</v>
      </c>
      <c r="I27" s="7">
        <f>IF('Prior Year Detail'!$O33&lt;&gt;0,+'Prior Year Detail'!I33/'Prior Year Detail'!$O33,0)</f>
        <v>0</v>
      </c>
      <c r="J27" s="7">
        <f>IF('Prior Year Detail'!$O33&lt;&gt;0,+'Prior Year Detail'!J33/'Prior Year Detail'!$O33,0)</f>
        <v>0</v>
      </c>
      <c r="K27" s="7">
        <f>IF('Prior Year Detail'!$O33&lt;&gt;0,+'Prior Year Detail'!K33/'Prior Year Detail'!$O33,0)</f>
        <v>0</v>
      </c>
      <c r="L27" s="7">
        <f>IF('Prior Year Detail'!$O33&lt;&gt;0,+'Prior Year Detail'!L33/'Prior Year Detail'!$O33,0)</f>
        <v>0</v>
      </c>
      <c r="M27" s="7">
        <f>IF('Prior Year Detail'!$O33&lt;&gt;0,+'Prior Year Detail'!M33/'Prior Year Detail'!$O33,0)</f>
        <v>0</v>
      </c>
      <c r="N27" s="7">
        <f>IF('Prior Year Detail'!$O33&lt;&gt;0,+'Prior Year Detail'!N33/'Prior Year Detail'!$O33,0)</f>
        <v>0</v>
      </c>
      <c r="O27" s="7">
        <f t="shared" si="1"/>
        <v>0</v>
      </c>
      <c r="P27" s="8" t="s">
        <v>59</v>
      </c>
    </row>
    <row r="28" spans="1:16" ht="12.75">
      <c r="A28" s="2" t="s">
        <v>66</v>
      </c>
      <c r="B28" s="6"/>
      <c r="C28" s="7">
        <f>IF('Prior Year Detail'!$O34&lt;&gt;0,+'Prior Year Detail'!C34/'Prior Year Detail'!$O34,0)</f>
        <v>0</v>
      </c>
      <c r="D28" s="7">
        <f>IF('Prior Year Detail'!$O34&lt;&gt;0,+'Prior Year Detail'!D34/'Prior Year Detail'!$O34,0)</f>
        <v>0</v>
      </c>
      <c r="E28" s="7">
        <f>IF('Prior Year Detail'!$O34&lt;&gt;0,+'Prior Year Detail'!E34/'Prior Year Detail'!$O34,0)</f>
        <v>0</v>
      </c>
      <c r="F28" s="7">
        <f>IF('Prior Year Detail'!$O34&lt;&gt;0,+'Prior Year Detail'!F34/'Prior Year Detail'!$O34,0)</f>
        <v>0</v>
      </c>
      <c r="G28" s="7">
        <f>IF('Prior Year Detail'!$O34&lt;&gt;0,+'Prior Year Detail'!G34/'Prior Year Detail'!$O34,0)</f>
        <v>0</v>
      </c>
      <c r="H28" s="7">
        <f>IF('Prior Year Detail'!$O34&lt;&gt;0,+'Prior Year Detail'!H34/'Prior Year Detail'!$O34,0)</f>
        <v>0</v>
      </c>
      <c r="I28" s="7">
        <f>IF('Prior Year Detail'!$O34&lt;&gt;0,+'Prior Year Detail'!I34/'Prior Year Detail'!$O34,0)</f>
        <v>0</v>
      </c>
      <c r="J28" s="7">
        <f>IF('Prior Year Detail'!$O34&lt;&gt;0,+'Prior Year Detail'!J34/'Prior Year Detail'!$O34,0)</f>
        <v>0</v>
      </c>
      <c r="K28" s="7">
        <f>IF('Prior Year Detail'!$O34&lt;&gt;0,+'Prior Year Detail'!K34/'Prior Year Detail'!$O34,0)</f>
        <v>0</v>
      </c>
      <c r="L28" s="7">
        <f>IF('Prior Year Detail'!$O34&lt;&gt;0,+'Prior Year Detail'!L34/'Prior Year Detail'!$O34,0)</f>
        <v>0</v>
      </c>
      <c r="M28" s="7">
        <f>IF('Prior Year Detail'!$O34&lt;&gt;0,+'Prior Year Detail'!M34/'Prior Year Detail'!$O34,0)</f>
        <v>0</v>
      </c>
      <c r="N28" s="7">
        <f>IF('Prior Year Detail'!$O34&lt;&gt;0,+'Prior Year Detail'!N34/'Prior Year Detail'!$O34,0)</f>
        <v>0</v>
      </c>
      <c r="O28" s="7">
        <f t="shared" si="1"/>
        <v>0</v>
      </c>
      <c r="P28" s="8"/>
    </row>
    <row r="29" spans="1:16" ht="12.75">
      <c r="A29" s="1" t="s">
        <v>48</v>
      </c>
      <c r="B29" s="6"/>
      <c r="C29" s="7">
        <f>IF('Prior Year Detail'!$O35&lt;&gt;0,+'Prior Year Detail'!C35/'Prior Year Detail'!$O35,0)</f>
        <v>0</v>
      </c>
      <c r="D29" s="7">
        <f>IF('Prior Year Detail'!$O35&lt;&gt;0,+'Prior Year Detail'!D35/'Prior Year Detail'!$O35,0)</f>
        <v>0</v>
      </c>
      <c r="E29" s="7">
        <f>IF('Prior Year Detail'!$O35&lt;&gt;0,+'Prior Year Detail'!E35/'Prior Year Detail'!$O35,0)</f>
        <v>0</v>
      </c>
      <c r="F29" s="7">
        <f>IF('Prior Year Detail'!$O35&lt;&gt;0,+'Prior Year Detail'!F35/'Prior Year Detail'!$O35,0)</f>
        <v>0</v>
      </c>
      <c r="G29" s="7">
        <f>IF('Prior Year Detail'!$O35&lt;&gt;0,+'Prior Year Detail'!G35/'Prior Year Detail'!$O35,0)</f>
        <v>0</v>
      </c>
      <c r="H29" s="7">
        <f>IF('Prior Year Detail'!$O35&lt;&gt;0,+'Prior Year Detail'!H35/'Prior Year Detail'!$O35,0)</f>
        <v>0</v>
      </c>
      <c r="I29" s="7">
        <f>IF('Prior Year Detail'!$O35&lt;&gt;0,+'Prior Year Detail'!I35/'Prior Year Detail'!$O35,0)</f>
        <v>0</v>
      </c>
      <c r="J29" s="7">
        <f>IF('Prior Year Detail'!$O35&lt;&gt;0,+'Prior Year Detail'!J35/'Prior Year Detail'!$O35,0)</f>
        <v>0</v>
      </c>
      <c r="K29" s="7">
        <f>IF('Prior Year Detail'!$O35&lt;&gt;0,+'Prior Year Detail'!K35/'Prior Year Detail'!$O35,0)</f>
        <v>0</v>
      </c>
      <c r="L29" s="7">
        <f>IF('Prior Year Detail'!$O35&lt;&gt;0,+'Prior Year Detail'!L35/'Prior Year Detail'!$O35,0)</f>
        <v>0</v>
      </c>
      <c r="M29" s="7">
        <f>IF('Prior Year Detail'!$O35&lt;&gt;0,+'Prior Year Detail'!M35/'Prior Year Detail'!$O35,0)</f>
        <v>0</v>
      </c>
      <c r="N29" s="7">
        <f>IF('Prior Year Detail'!$O35&lt;&gt;0,+'Prior Year Detail'!N35/'Prior Year Detail'!$O35,0)</f>
        <v>0</v>
      </c>
      <c r="O29" s="7">
        <f t="shared" si="1"/>
        <v>0</v>
      </c>
      <c r="P29" s="8" t="s">
        <v>59</v>
      </c>
    </row>
    <row r="30" spans="1:16" ht="12.75">
      <c r="A30" s="1" t="s">
        <v>49</v>
      </c>
      <c r="B30" s="6"/>
      <c r="C30" s="7">
        <f>IF('Prior Year Detail'!$O36&lt;&gt;0,+'Prior Year Detail'!C36/'Prior Year Detail'!$O36,0)</f>
        <v>0</v>
      </c>
      <c r="D30" s="7">
        <f>IF('Prior Year Detail'!$O36&lt;&gt;0,+'Prior Year Detail'!D36/'Prior Year Detail'!$O36,0)</f>
        <v>0</v>
      </c>
      <c r="E30" s="7">
        <f>IF('Prior Year Detail'!$O36&lt;&gt;0,+'Prior Year Detail'!E36/'Prior Year Detail'!$O36,0)</f>
        <v>0</v>
      </c>
      <c r="F30" s="7">
        <f>IF('Prior Year Detail'!$O36&lt;&gt;0,+'Prior Year Detail'!F36/'Prior Year Detail'!$O36,0)</f>
        <v>0</v>
      </c>
      <c r="G30" s="7">
        <f>IF('Prior Year Detail'!$O36&lt;&gt;0,+'Prior Year Detail'!G36/'Prior Year Detail'!$O36,0)</f>
        <v>0</v>
      </c>
      <c r="H30" s="7">
        <f>IF('Prior Year Detail'!$O36&lt;&gt;0,+'Prior Year Detail'!H36/'Prior Year Detail'!$O36,0)</f>
        <v>0</v>
      </c>
      <c r="I30" s="7">
        <f>IF('Prior Year Detail'!$O36&lt;&gt;0,+'Prior Year Detail'!I36/'Prior Year Detail'!$O36,0)</f>
        <v>0</v>
      </c>
      <c r="J30" s="7">
        <f>IF('Prior Year Detail'!$O36&lt;&gt;0,+'Prior Year Detail'!J36/'Prior Year Detail'!$O36,0)</f>
        <v>0</v>
      </c>
      <c r="K30" s="7">
        <f>IF('Prior Year Detail'!$O36&lt;&gt;0,+'Prior Year Detail'!K36/'Prior Year Detail'!$O36,0)</f>
        <v>0</v>
      </c>
      <c r="L30" s="7">
        <f>IF('Prior Year Detail'!$O36&lt;&gt;0,+'Prior Year Detail'!L36/'Prior Year Detail'!$O36,0)</f>
        <v>0</v>
      </c>
      <c r="M30" s="7">
        <f>IF('Prior Year Detail'!$O36&lt;&gt;0,+'Prior Year Detail'!M36/'Prior Year Detail'!$O36,0)</f>
        <v>0</v>
      </c>
      <c r="N30" s="7">
        <f>IF('Prior Year Detail'!$O36&lt;&gt;0,+'Prior Year Detail'!N36/'Prior Year Detail'!$O36,0)</f>
        <v>0</v>
      </c>
      <c r="O30" s="7">
        <f t="shared" si="1"/>
        <v>0</v>
      </c>
      <c r="P30" s="8" t="s">
        <v>59</v>
      </c>
    </row>
    <row r="31" spans="1:16" ht="12.75">
      <c r="A31" s="1" t="s">
        <v>50</v>
      </c>
      <c r="B31" s="6"/>
      <c r="C31" s="7">
        <f>IF('Prior Year Detail'!$O37&lt;&gt;0,+'Prior Year Detail'!C37/'Prior Year Detail'!$O37,0)</f>
        <v>0</v>
      </c>
      <c r="D31" s="7">
        <f>IF('Prior Year Detail'!$O37&lt;&gt;0,+'Prior Year Detail'!D37/'Prior Year Detail'!$O37,0)</f>
        <v>0</v>
      </c>
      <c r="E31" s="7">
        <f>IF('Prior Year Detail'!$O37&lt;&gt;0,+'Prior Year Detail'!E37/'Prior Year Detail'!$O37,0)</f>
        <v>0</v>
      </c>
      <c r="F31" s="7">
        <f>IF('Prior Year Detail'!$O37&lt;&gt;0,+'Prior Year Detail'!F37/'Prior Year Detail'!$O37,0)</f>
        <v>0</v>
      </c>
      <c r="G31" s="7">
        <f>IF('Prior Year Detail'!$O37&lt;&gt;0,+'Prior Year Detail'!G37/'Prior Year Detail'!$O37,0)</f>
        <v>0</v>
      </c>
      <c r="H31" s="7">
        <f>IF('Prior Year Detail'!$O37&lt;&gt;0,+'Prior Year Detail'!H37/'Prior Year Detail'!$O37,0)</f>
        <v>0</v>
      </c>
      <c r="I31" s="7">
        <f>IF('Prior Year Detail'!$O37&lt;&gt;0,+'Prior Year Detail'!I37/'Prior Year Detail'!$O37,0)</f>
        <v>0</v>
      </c>
      <c r="J31" s="7">
        <f>IF('Prior Year Detail'!$O37&lt;&gt;0,+'Prior Year Detail'!J37/'Prior Year Detail'!$O37,0)</f>
        <v>0</v>
      </c>
      <c r="K31" s="7">
        <f>IF('Prior Year Detail'!$O37&lt;&gt;0,+'Prior Year Detail'!K37/'Prior Year Detail'!$O37,0)</f>
        <v>0</v>
      </c>
      <c r="L31" s="7">
        <f>IF('Prior Year Detail'!$O37&lt;&gt;0,+'Prior Year Detail'!L37/'Prior Year Detail'!$O37,0)</f>
        <v>0</v>
      </c>
      <c r="M31" s="7">
        <f>IF('Prior Year Detail'!$O37&lt;&gt;0,+'Prior Year Detail'!M37/'Prior Year Detail'!$O37,0)</f>
        <v>0</v>
      </c>
      <c r="N31" s="7">
        <f>IF('Prior Year Detail'!$O37&lt;&gt;0,+'Prior Year Detail'!N37/'Prior Year Detail'!$O37,0)</f>
        <v>0</v>
      </c>
      <c r="O31" s="7">
        <f t="shared" si="1"/>
        <v>0</v>
      </c>
      <c r="P31" s="8" t="s">
        <v>59</v>
      </c>
    </row>
    <row r="32" spans="1:16" ht="12.75">
      <c r="A32" s="1" t="s">
        <v>51</v>
      </c>
      <c r="B32" s="6"/>
      <c r="C32" s="7">
        <f>IF('Prior Year Detail'!$O38&lt;&gt;0,+'Prior Year Detail'!C38/'Prior Year Detail'!$O38,0)</f>
        <v>0</v>
      </c>
      <c r="D32" s="7">
        <f>IF('Prior Year Detail'!$O38&lt;&gt;0,+'Prior Year Detail'!D38/'Prior Year Detail'!$O38,0)</f>
        <v>0</v>
      </c>
      <c r="E32" s="7">
        <f>IF('Prior Year Detail'!$O38&lt;&gt;0,+'Prior Year Detail'!E38/'Prior Year Detail'!$O38,0)</f>
        <v>0</v>
      </c>
      <c r="F32" s="7">
        <f>IF('Prior Year Detail'!$O38&lt;&gt;0,+'Prior Year Detail'!F38/'Prior Year Detail'!$O38,0)</f>
        <v>0</v>
      </c>
      <c r="G32" s="7">
        <f>IF('Prior Year Detail'!$O38&lt;&gt;0,+'Prior Year Detail'!G38/'Prior Year Detail'!$O38,0)</f>
        <v>0</v>
      </c>
      <c r="H32" s="7">
        <f>IF('Prior Year Detail'!$O38&lt;&gt;0,+'Prior Year Detail'!H38/'Prior Year Detail'!$O38,0)</f>
        <v>0</v>
      </c>
      <c r="I32" s="7">
        <f>IF('Prior Year Detail'!$O38&lt;&gt;0,+'Prior Year Detail'!I38/'Prior Year Detail'!$O38,0)</f>
        <v>0</v>
      </c>
      <c r="J32" s="7">
        <f>IF('Prior Year Detail'!$O38&lt;&gt;0,+'Prior Year Detail'!J38/'Prior Year Detail'!$O38,0)</f>
        <v>0</v>
      </c>
      <c r="K32" s="7">
        <f>IF('Prior Year Detail'!$O38&lt;&gt;0,+'Prior Year Detail'!K38/'Prior Year Detail'!$O38,0)</f>
        <v>0</v>
      </c>
      <c r="L32" s="7">
        <f>IF('Prior Year Detail'!$O38&lt;&gt;0,+'Prior Year Detail'!L38/'Prior Year Detail'!$O38,0)</f>
        <v>0</v>
      </c>
      <c r="M32" s="7">
        <f>IF('Prior Year Detail'!$O38&lt;&gt;0,+'Prior Year Detail'!M38/'Prior Year Detail'!$O38,0)</f>
        <v>0</v>
      </c>
      <c r="N32" s="7">
        <f>IF('Prior Year Detail'!$O38&lt;&gt;0,+'Prior Year Detail'!N38/'Prior Year Detail'!$O38,0)</f>
        <v>0</v>
      </c>
      <c r="O32" s="7">
        <f t="shared" si="1"/>
        <v>0</v>
      </c>
      <c r="P32" s="8" t="s">
        <v>59</v>
      </c>
    </row>
    <row r="33" spans="1:16" ht="12.75">
      <c r="A33" s="2" t="s">
        <v>52</v>
      </c>
      <c r="B33" s="6"/>
      <c r="C33" s="7">
        <f>IF('Prior Year Detail'!$O39&lt;&gt;0,+'Prior Year Detail'!C39/'Prior Year Detail'!$O39,0)</f>
        <v>0</v>
      </c>
      <c r="D33" s="7">
        <f>IF('Prior Year Detail'!$O39&lt;&gt;0,+'Prior Year Detail'!D39/'Prior Year Detail'!$O39,0)</f>
        <v>0</v>
      </c>
      <c r="E33" s="7">
        <f>IF('Prior Year Detail'!$O39&lt;&gt;0,+'Prior Year Detail'!E39/'Prior Year Detail'!$O39,0)</f>
        <v>0</v>
      </c>
      <c r="F33" s="7">
        <f>IF('Prior Year Detail'!$O39&lt;&gt;0,+'Prior Year Detail'!F39/'Prior Year Detail'!$O39,0)</f>
        <v>0</v>
      </c>
      <c r="G33" s="7">
        <f>IF('Prior Year Detail'!$O39&lt;&gt;0,+'Prior Year Detail'!G39/'Prior Year Detail'!$O39,0)</f>
        <v>0</v>
      </c>
      <c r="H33" s="7">
        <f>IF('Prior Year Detail'!$O39&lt;&gt;0,+'Prior Year Detail'!H39/'Prior Year Detail'!$O39,0)</f>
        <v>0</v>
      </c>
      <c r="I33" s="7">
        <f>IF('Prior Year Detail'!$O39&lt;&gt;0,+'Prior Year Detail'!I39/'Prior Year Detail'!$O39,0)</f>
        <v>0</v>
      </c>
      <c r="J33" s="7">
        <f>IF('Prior Year Detail'!$O39&lt;&gt;0,+'Prior Year Detail'!J39/'Prior Year Detail'!$O39,0)</f>
        <v>0</v>
      </c>
      <c r="K33" s="7">
        <f>IF('Prior Year Detail'!$O39&lt;&gt;0,+'Prior Year Detail'!K39/'Prior Year Detail'!$O39,0)</f>
        <v>0</v>
      </c>
      <c r="L33" s="7">
        <f>IF('Prior Year Detail'!$O39&lt;&gt;0,+'Prior Year Detail'!L39/'Prior Year Detail'!$O39,0)</f>
        <v>0</v>
      </c>
      <c r="M33" s="7">
        <f>IF('Prior Year Detail'!$O39&lt;&gt;0,+'Prior Year Detail'!M39/'Prior Year Detail'!$O39,0)</f>
        <v>0</v>
      </c>
      <c r="N33" s="7">
        <f>IF('Prior Year Detail'!$O39&lt;&gt;0,+'Prior Year Detail'!N39/'Prior Year Detail'!$O39,0)</f>
        <v>0</v>
      </c>
      <c r="O33" s="7">
        <f t="shared" si="1"/>
        <v>0</v>
      </c>
      <c r="P33" s="8" t="s">
        <v>59</v>
      </c>
    </row>
    <row r="34" spans="1:15" ht="12.75">
      <c r="A34" s="12" t="s">
        <v>91</v>
      </c>
      <c r="C34" s="7">
        <f>IF('Prior Year Detail'!$O40&lt;&gt;0,+'Prior Year Detail'!C40/'Prior Year Detail'!$O40,0)</f>
        <v>0</v>
      </c>
      <c r="D34" s="7">
        <f>IF('Prior Year Detail'!$O40&lt;&gt;0,+'Prior Year Detail'!D40/'Prior Year Detail'!$O40,0)</f>
        <v>0</v>
      </c>
      <c r="E34" s="7">
        <f>IF('Prior Year Detail'!$O40&lt;&gt;0,+'Prior Year Detail'!E40/'Prior Year Detail'!$O40,0)</f>
        <v>0</v>
      </c>
      <c r="F34" s="7">
        <f>IF('Prior Year Detail'!$O40&lt;&gt;0,+'Prior Year Detail'!F40/'Prior Year Detail'!$O40,0)</f>
        <v>0</v>
      </c>
      <c r="G34" s="7">
        <f>IF('Prior Year Detail'!$O40&lt;&gt;0,+'Prior Year Detail'!G40/'Prior Year Detail'!$O40,0)</f>
        <v>0</v>
      </c>
      <c r="H34" s="7">
        <f>IF('Prior Year Detail'!$O40&lt;&gt;0,+'Prior Year Detail'!H40/'Prior Year Detail'!$O40,0)</f>
        <v>0</v>
      </c>
      <c r="I34" s="7">
        <f>IF('Prior Year Detail'!$O40&lt;&gt;0,+'Prior Year Detail'!I40/'Prior Year Detail'!$O40,0)</f>
        <v>0</v>
      </c>
      <c r="J34" s="7">
        <f>IF('Prior Year Detail'!$O40&lt;&gt;0,+'Prior Year Detail'!J40/'Prior Year Detail'!$O40,0)</f>
        <v>0</v>
      </c>
      <c r="K34" s="7">
        <f>IF('Prior Year Detail'!$O40&lt;&gt;0,+'Prior Year Detail'!K40/'Prior Year Detail'!$O40,0)</f>
        <v>0</v>
      </c>
      <c r="L34" s="7">
        <f>IF('Prior Year Detail'!$O40&lt;&gt;0,+'Prior Year Detail'!L40/'Prior Year Detail'!$O40,0)</f>
        <v>0</v>
      </c>
      <c r="M34" s="7">
        <f>IF('Prior Year Detail'!$O40&lt;&gt;0,+'Prior Year Detail'!M40/'Prior Year Detail'!$O40,0)</f>
        <v>0</v>
      </c>
      <c r="N34" s="7">
        <f>IF('Prior Year Detail'!$O40&lt;&gt;0,+'Prior Year Detail'!N40/'Prior Year Detail'!$O40,0)</f>
        <v>0</v>
      </c>
      <c r="O34" s="7">
        <f>SUM(C34:N34)</f>
        <v>0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</dc:creator>
  <cp:keywords/>
  <dc:description/>
  <cp:lastModifiedBy>Christina Fabrizio</cp:lastModifiedBy>
  <cp:lastPrinted>2009-03-25T14:57:31Z</cp:lastPrinted>
  <dcterms:created xsi:type="dcterms:W3CDTF">1998-05-27T20:29:59Z</dcterms:created>
  <dcterms:modified xsi:type="dcterms:W3CDTF">2019-07-02T18:24:20Z</dcterms:modified>
  <cp:category/>
  <cp:version/>
  <cp:contentType/>
  <cp:contentStatus/>
</cp:coreProperties>
</file>