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5360" windowHeight="8715" activeTab="0"/>
  </bookViews>
  <sheets>
    <sheet name="Annual 2009-10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<sst xmlns="http://schemas.openxmlformats.org/spreadsheetml/2006/main" count="68" uniqueCount="68">
  <si>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CDS</t>
  </si>
  <si>
    <t>Name of District</t>
  </si>
  <si>
    <t>SECURED</t>
  </si>
  <si>
    <t>UNSECURED</t>
  </si>
  <si>
    <t>HOX SUBVENTIONS</t>
  </si>
  <si>
    <t>MISC TAXES AND SUBVENTIONS</t>
  </si>
  <si>
    <t>TIMBER YIELD</t>
  </si>
  <si>
    <t>LIVESTOCK</t>
  </si>
  <si>
    <t>PRIOR YEAR TAXES</t>
  </si>
  <si>
    <t>RELEASE OF PRIOR YEAR IMPOUNDS</t>
  </si>
  <si>
    <t>SUPPLEMENTAL TAXES</t>
  </si>
  <si>
    <t>ERAF</t>
  </si>
  <si>
    <t>TOTALS</t>
  </si>
  <si>
    <t>Kern Co. Office of Education</t>
  </si>
  <si>
    <t>Arvin Union Elementary</t>
  </si>
  <si>
    <t>Bakersfield City Elementary</t>
  </si>
  <si>
    <t>Beardsley Elementary</t>
  </si>
  <si>
    <t>Belridge Elementary</t>
  </si>
  <si>
    <t>Blake Elementary</t>
  </si>
  <si>
    <t>Buttonwillow Union Elementary</t>
  </si>
  <si>
    <t>Caliente Union Elementary</t>
  </si>
  <si>
    <t>Delano Union Elementary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</si>
  <si>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</si>
  <si>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</si>
  <si>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</si>
  <si>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</si>
  <si>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</si>
  <si>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</si>
  <si>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</si>
  <si>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Kernville Union Elementary</t>
  </si>
  <si>
    <t>Lakeside Union Elementary</t>
  </si>
  <si>
    <t>Lamont Elementary</t>
  </si>
  <si>
    <t>Linns Valley-Poso Flat Union</t>
  </si>
  <si>
    <t>Lost Hills Union Elementary</t>
  </si>
  <si>
    <t>Maple Elementary</t>
  </si>
  <si>
    <t>McKittrick Elementary</t>
  </si>
  <si>
    <t>Midway Elementary</t>
  </si>
  <si>
    <t>Norris Elementary</t>
  </si>
  <si>
    <t>Panama Buena Vista Union Elementary</t>
  </si>
  <si>
    <t>Pond Union Elementary</t>
  </si>
  <si>
    <t>Richland-Lerdo Union Elementary</t>
  </si>
  <si>
    <t>Rio Bravo-Greeley Union Elementary</t>
  </si>
  <si>
    <t>Rosedale Union Elementary</t>
  </si>
  <si>
    <t>Semitropic Elementary</t>
  </si>
  <si>
    <t>South Fork Union Elementary</t>
  </si>
  <si>
    <t>Standard Elementary</t>
  </si>
  <si>
    <t>Taft City Elementary</t>
  </si>
  <si>
    <t>Vineland Elementary</t>
  </si>
  <si>
    <t>Wasco Union Elementary</t>
  </si>
  <si>
    <t>Elem Subtotal</t>
  </si>
  <si>
    <t>Delano Joint Union High</t>
  </si>
  <si>
    <t>Kern Union High</t>
  </si>
  <si>
    <t>Taft Union High</t>
  </si>
  <si>
    <t>Wasco Union High</t>
  </si>
  <si>
    <t>High Subtotal</t>
  </si>
  <si>
    <t>El Tejon Unified</t>
  </si>
  <si>
    <t>Maricopa Unified</t>
  </si>
  <si>
    <t>McFarland Unified</t>
  </si>
  <si>
    <t>Mojave Unified</t>
  </si>
  <si>
    <t>Muroc Joint Unified</t>
  </si>
  <si>
    <t>Southern Kern Unified</t>
  </si>
  <si>
    <t>Sierra Sands Unified</t>
  </si>
  <si>
    <t>Tehachapi Unified</t>
  </si>
  <si>
    <t>Unified Subtotal</t>
  </si>
  <si>
    <t>COUNTY TOTALS</t>
  </si>
  <si>
    <t>SERAF / RDA</t>
  </si>
  <si>
    <t>TOTAL TAXES TO BE RECEIVED</t>
  </si>
  <si>
    <t>COMMUNITY REDEVELOPMENT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</si>
</sst>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 horizontal="right"/>
    </xf>
    <xf numFmtId="41" fontId="1" fillId="0" borderId="5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7" fontId="1" fillId="2" borderId="2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41" fontId="1" fillId="2" borderId="5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38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99"/>
  <sheetViews>
    <sheetView tabSelected="1" workbookViewId="0" topLeftCell="A2">
      <pane xSplit="2" ySplit="4" topLeftCell="I27" activePane="bottomRight" state="frozen"/>
      <selection pane="topLeft" activeCell="A2" sqref="A2"/>
      <selection pane="topRight" activeCell="C2" sqref="C2"/>
      <selection pane="bottomLeft" activeCell="A5" sqref="A5"/>
      <selection pane="bottomRight" activeCell="R45" sqref="R45"/>
    </sheetView>
  </sheetViews>
  <sheetFormatPr defaultColWidth="9.140625" defaultRowHeight="12.75"/>
  <cols>
    <col min="1" max="1" width="4.57421875" style="1" customWidth="1"/>
    <col min="2" max="2" width="6.421875" style="1" customWidth="1"/>
    <col min="3" max="3" width="27.57421875" style="35" customWidth="1"/>
    <col min="4" max="4" width="12.00390625" style="35" customWidth="1"/>
    <col min="5" max="5" width="10.28125" style="35" customWidth="1"/>
    <col min="6" max="6" width="12.421875" style="35" customWidth="1"/>
    <col min="7" max="7" width="11.421875" style="35" customWidth="1"/>
    <col min="8" max="8" width="8.00390625" style="35" customWidth="1"/>
    <col min="9" max="9" width="9.7109375" style="35" customWidth="1"/>
    <col min="10" max="10" width="10.57421875" style="35" customWidth="1"/>
    <col min="11" max="11" width="11.57421875" style="35" customWidth="1"/>
    <col min="12" max="12" width="13.00390625" style="35" customWidth="1"/>
    <col min="13" max="13" width="10.421875" style="35" customWidth="1"/>
    <col min="14" max="14" width="12.28125" style="35" customWidth="1"/>
    <col min="15" max="15" width="13.8515625" style="35" customWidth="1"/>
    <col min="16" max="16" width="12.421875" style="35" customWidth="1"/>
    <col min="17" max="17" width="16.00390625" style="35" customWidth="1"/>
    <col min="18" max="18" width="11.421875" style="35" customWidth="1"/>
    <col min="19" max="16384" width="9.140625" style="35" customWidth="1"/>
  </cols>
  <sheetData>
    <row r="1" s="1" customFormat="1" ht="11.25" hidden="1"/>
    <row r="2" s="1" customFormat="1" ht="11.25"/>
    <row r="3" s="1" customFormat="1" ht="11.25">
      <c r="A3" s="43"/>
    </row>
    <row r="4" spans="1:17" s="1" customFormat="1" ht="39.75" customHeight="1">
      <c r="A4" s="46" t="s">
        <v>0</v>
      </c>
      <c r="B4" s="47"/>
      <c r="C4" s="2" t="s">
        <v>1</v>
      </c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3" t="s">
        <v>9</v>
      </c>
      <c r="L4" s="4" t="s">
        <v>10</v>
      </c>
      <c r="M4" s="4" t="s">
        <v>11</v>
      </c>
      <c r="N4" s="4" t="s">
        <v>12</v>
      </c>
      <c r="O4" s="4" t="s">
        <v>67</v>
      </c>
      <c r="P4" s="4" t="s">
        <v>65</v>
      </c>
      <c r="Q4" s="4" t="s">
        <v>66</v>
      </c>
    </row>
    <row r="5" spans="1:18" ht="11.25" hidden="1">
      <c r="A5" s="5">
        <v>15</v>
      </c>
      <c r="B5" s="6">
        <v>10157</v>
      </c>
      <c r="C5" s="7" t="s">
        <v>13</v>
      </c>
      <c r="D5" s="8"/>
      <c r="E5" s="9"/>
      <c r="F5" s="9"/>
      <c r="G5" s="9"/>
      <c r="H5" s="9"/>
      <c r="I5" s="9"/>
      <c r="J5" s="9"/>
      <c r="K5" s="8"/>
      <c r="L5" s="9"/>
      <c r="M5" s="9"/>
      <c r="N5" s="9">
        <v>0</v>
      </c>
      <c r="O5" s="9"/>
      <c r="P5" s="9"/>
      <c r="Q5" s="44"/>
      <c r="R5" s="10"/>
    </row>
    <row r="6" spans="1:18" ht="11.25">
      <c r="A6" s="12">
        <v>15</v>
      </c>
      <c r="B6" s="13">
        <v>63313</v>
      </c>
      <c r="C6" s="7" t="s">
        <v>14</v>
      </c>
      <c r="D6" s="14">
        <v>2286635</v>
      </c>
      <c r="E6" s="15">
        <v>128509</v>
      </c>
      <c r="F6" s="15">
        <v>26299</v>
      </c>
      <c r="G6" s="9">
        <v>0</v>
      </c>
      <c r="H6" s="9">
        <v>1</v>
      </c>
      <c r="I6" s="9">
        <v>0</v>
      </c>
      <c r="J6" s="9">
        <v>19904</v>
      </c>
      <c r="K6" s="16">
        <v>0</v>
      </c>
      <c r="L6" s="15">
        <v>116111</v>
      </c>
      <c r="M6" s="17">
        <v>-276261</v>
      </c>
      <c r="N6" s="9">
        <f aca="true" t="shared" si="0" ref="N6:N40">SUM(D6:M6)</f>
        <v>2301198</v>
      </c>
      <c r="O6" s="9">
        <v>15672</v>
      </c>
      <c r="P6" s="17">
        <v>5294</v>
      </c>
      <c r="Q6" s="45">
        <f>SUM(N6+O6+P6)</f>
        <v>2322164</v>
      </c>
      <c r="R6" s="10"/>
    </row>
    <row r="7" spans="1:18" ht="11.25">
      <c r="A7" s="12">
        <v>15</v>
      </c>
      <c r="B7" s="13">
        <v>63321</v>
      </c>
      <c r="C7" s="7" t="s">
        <v>15</v>
      </c>
      <c r="D7" s="14">
        <v>15854817</v>
      </c>
      <c r="E7" s="15">
        <v>785473</v>
      </c>
      <c r="F7" s="15">
        <v>161162</v>
      </c>
      <c r="G7" s="9">
        <v>8</v>
      </c>
      <c r="H7" s="9">
        <v>0</v>
      </c>
      <c r="I7" s="9">
        <v>0</v>
      </c>
      <c r="J7" s="9">
        <v>159689</v>
      </c>
      <c r="K7" s="16">
        <v>0</v>
      </c>
      <c r="L7" s="15">
        <v>929026</v>
      </c>
      <c r="M7" s="9">
        <v>-1664391</v>
      </c>
      <c r="N7" s="9">
        <f t="shared" si="0"/>
        <v>16225784</v>
      </c>
      <c r="O7" s="9">
        <v>115861</v>
      </c>
      <c r="P7" s="9">
        <v>229954</v>
      </c>
      <c r="Q7" s="45">
        <f>SUM(N7+O7+P7)</f>
        <v>16571599</v>
      </c>
      <c r="R7" s="10"/>
    </row>
    <row r="8" spans="1:18" ht="11.25">
      <c r="A8" s="12">
        <v>15</v>
      </c>
      <c r="B8" s="13">
        <v>63339</v>
      </c>
      <c r="C8" s="7" t="s">
        <v>16</v>
      </c>
      <c r="D8" s="14">
        <v>3266873</v>
      </c>
      <c r="E8" s="15">
        <v>419953</v>
      </c>
      <c r="F8" s="15">
        <v>33289</v>
      </c>
      <c r="G8" s="9">
        <v>0</v>
      </c>
      <c r="H8" s="9">
        <v>0</v>
      </c>
      <c r="I8" s="9">
        <v>0</v>
      </c>
      <c r="J8" s="9">
        <v>11116</v>
      </c>
      <c r="K8" s="16">
        <v>0</v>
      </c>
      <c r="L8" s="15">
        <v>59152</v>
      </c>
      <c r="M8" s="9">
        <v>-348354</v>
      </c>
      <c r="N8" s="9">
        <f t="shared" si="0"/>
        <v>3442029</v>
      </c>
      <c r="O8" s="9">
        <v>0</v>
      </c>
      <c r="P8" s="9">
        <v>14978</v>
      </c>
      <c r="Q8" s="45">
        <f aca="true" t="shared" si="1" ref="Q8:Q40">SUM(N8+O8+P8)</f>
        <v>3457007</v>
      </c>
      <c r="R8" s="10"/>
    </row>
    <row r="9" spans="1:18" ht="11.25">
      <c r="A9" s="12">
        <v>15</v>
      </c>
      <c r="B9" s="13">
        <v>63347</v>
      </c>
      <c r="C9" s="7" t="s">
        <v>17</v>
      </c>
      <c r="D9" s="14">
        <v>780611</v>
      </c>
      <c r="E9" s="15">
        <v>52273</v>
      </c>
      <c r="F9" s="15">
        <v>10956</v>
      </c>
      <c r="G9" s="9">
        <v>0</v>
      </c>
      <c r="H9" s="9">
        <v>0</v>
      </c>
      <c r="I9" s="9">
        <v>0</v>
      </c>
      <c r="J9" s="9">
        <v>469</v>
      </c>
      <c r="K9" s="16">
        <v>0</v>
      </c>
      <c r="L9" s="15">
        <v>0</v>
      </c>
      <c r="M9" s="9">
        <v>0</v>
      </c>
      <c r="N9" s="9">
        <f t="shared" si="0"/>
        <v>844309</v>
      </c>
      <c r="O9" s="9">
        <v>0</v>
      </c>
      <c r="P9" s="9">
        <v>0</v>
      </c>
      <c r="Q9" s="45">
        <f t="shared" si="1"/>
        <v>844309</v>
      </c>
      <c r="R9" s="10"/>
    </row>
    <row r="10" spans="1:18" ht="11.25">
      <c r="A10" s="12">
        <v>15</v>
      </c>
      <c r="B10" s="13">
        <v>63354</v>
      </c>
      <c r="C10" s="7" t="s">
        <v>18</v>
      </c>
      <c r="D10" s="14">
        <v>50693</v>
      </c>
      <c r="E10" s="15">
        <v>2239</v>
      </c>
      <c r="F10" s="15">
        <v>437</v>
      </c>
      <c r="G10" s="9">
        <v>0</v>
      </c>
      <c r="H10" s="9">
        <v>0</v>
      </c>
      <c r="I10" s="9">
        <v>0</v>
      </c>
      <c r="J10" s="9">
        <v>70</v>
      </c>
      <c r="K10" s="16">
        <v>0</v>
      </c>
      <c r="L10" s="15">
        <v>297</v>
      </c>
      <c r="M10" s="9">
        <v>-5185</v>
      </c>
      <c r="N10" s="9">
        <f t="shared" si="0"/>
        <v>48551</v>
      </c>
      <c r="O10" s="9">
        <v>0</v>
      </c>
      <c r="P10" s="9">
        <v>0</v>
      </c>
      <c r="Q10" s="45">
        <f t="shared" si="1"/>
        <v>48551</v>
      </c>
      <c r="R10" s="10"/>
    </row>
    <row r="11" spans="1:18" ht="11.25">
      <c r="A11" s="12">
        <v>15</v>
      </c>
      <c r="B11" s="13">
        <v>63370</v>
      </c>
      <c r="C11" s="7" t="s">
        <v>19</v>
      </c>
      <c r="D11" s="14">
        <v>1958541</v>
      </c>
      <c r="E11" s="15">
        <v>93256</v>
      </c>
      <c r="F11" s="15">
        <v>19464</v>
      </c>
      <c r="G11" s="9">
        <v>0</v>
      </c>
      <c r="H11" s="9">
        <v>0</v>
      </c>
      <c r="I11" s="9">
        <v>0</v>
      </c>
      <c r="J11" s="9">
        <v>2788</v>
      </c>
      <c r="K11" s="16">
        <v>0</v>
      </c>
      <c r="L11" s="15">
        <v>12567</v>
      </c>
      <c r="M11" s="9">
        <v>0</v>
      </c>
      <c r="N11" s="9">
        <f t="shared" si="0"/>
        <v>2086616</v>
      </c>
      <c r="O11" s="9">
        <v>0</v>
      </c>
      <c r="P11" s="9">
        <v>0</v>
      </c>
      <c r="Q11" s="45">
        <f t="shared" si="1"/>
        <v>2086616</v>
      </c>
      <c r="R11" s="10"/>
    </row>
    <row r="12" spans="1:18" ht="11.25">
      <c r="A12" s="12">
        <v>15</v>
      </c>
      <c r="B12" s="13">
        <v>63388</v>
      </c>
      <c r="C12" s="7" t="s">
        <v>20</v>
      </c>
      <c r="D12" s="14">
        <v>228945</v>
      </c>
      <c r="E12" s="15">
        <v>11503</v>
      </c>
      <c r="F12" s="15">
        <v>2307</v>
      </c>
      <c r="G12" s="9">
        <v>0</v>
      </c>
      <c r="H12" s="9">
        <v>0</v>
      </c>
      <c r="I12" s="9">
        <v>0</v>
      </c>
      <c r="J12" s="9">
        <v>661</v>
      </c>
      <c r="K12" s="41">
        <v>0</v>
      </c>
      <c r="L12" s="15">
        <v>3429</v>
      </c>
      <c r="M12" s="9">
        <v>-24941</v>
      </c>
      <c r="N12" s="9">
        <f t="shared" si="0"/>
        <v>221904</v>
      </c>
      <c r="O12" s="9">
        <v>0</v>
      </c>
      <c r="P12" s="9">
        <v>0</v>
      </c>
      <c r="Q12" s="45">
        <f t="shared" si="1"/>
        <v>221904</v>
      </c>
      <c r="R12" s="10"/>
    </row>
    <row r="13" spans="1:18" ht="11.25">
      <c r="A13" s="12">
        <v>15</v>
      </c>
      <c r="B13" s="13">
        <v>63404</v>
      </c>
      <c r="C13" s="7" t="s">
        <v>21</v>
      </c>
      <c r="D13" s="14">
        <v>2750423</v>
      </c>
      <c r="E13" s="15">
        <v>156996</v>
      </c>
      <c r="F13" s="15">
        <v>29318</v>
      </c>
      <c r="G13" s="9">
        <v>0</v>
      </c>
      <c r="H13" s="9">
        <v>0</v>
      </c>
      <c r="I13" s="9">
        <v>0</v>
      </c>
      <c r="J13" s="9">
        <v>45042</v>
      </c>
      <c r="K13" s="16">
        <v>107695</v>
      </c>
      <c r="L13" s="15">
        <v>278885</v>
      </c>
      <c r="M13" s="9">
        <v>-296183</v>
      </c>
      <c r="N13" s="9">
        <f t="shared" si="0"/>
        <v>3072176</v>
      </c>
      <c r="O13" s="9">
        <v>31374</v>
      </c>
      <c r="P13" s="9">
        <v>107673</v>
      </c>
      <c r="Q13" s="45">
        <f t="shared" si="1"/>
        <v>3211223</v>
      </c>
      <c r="R13" s="10"/>
    </row>
    <row r="14" spans="1:18" ht="11.25">
      <c r="A14" s="12">
        <v>15</v>
      </c>
      <c r="B14" s="13">
        <v>63420</v>
      </c>
      <c r="C14" s="7" t="s">
        <v>22</v>
      </c>
      <c r="D14" s="14">
        <v>211869</v>
      </c>
      <c r="E14" s="15">
        <v>11708</v>
      </c>
      <c r="F14" s="15">
        <v>2145</v>
      </c>
      <c r="G14" s="9">
        <v>0</v>
      </c>
      <c r="H14" s="9">
        <v>0</v>
      </c>
      <c r="I14" s="9">
        <v>0</v>
      </c>
      <c r="J14" s="9">
        <v>1265</v>
      </c>
      <c r="K14" s="16">
        <v>0</v>
      </c>
      <c r="L14" s="15">
        <v>7276</v>
      </c>
      <c r="M14" s="9">
        <v>-22897</v>
      </c>
      <c r="N14" s="9">
        <f t="shared" si="0"/>
        <v>211366</v>
      </c>
      <c r="O14" s="9">
        <v>0</v>
      </c>
      <c r="P14" s="9">
        <v>342</v>
      </c>
      <c r="Q14" s="45">
        <f t="shared" si="1"/>
        <v>211708</v>
      </c>
      <c r="R14" s="10"/>
    </row>
    <row r="15" spans="1:18" ht="11.25">
      <c r="A15" s="12">
        <v>15</v>
      </c>
      <c r="B15" s="13">
        <v>63438</v>
      </c>
      <c r="C15" s="7" t="s">
        <v>23</v>
      </c>
      <c r="D15" s="14">
        <v>909511</v>
      </c>
      <c r="E15" s="15">
        <v>43713</v>
      </c>
      <c r="F15" s="15">
        <v>9086</v>
      </c>
      <c r="G15" s="9">
        <v>0</v>
      </c>
      <c r="H15" s="9">
        <v>0</v>
      </c>
      <c r="I15" s="9">
        <v>0</v>
      </c>
      <c r="J15" s="9">
        <v>6862</v>
      </c>
      <c r="K15" s="16">
        <v>0</v>
      </c>
      <c r="L15" s="15">
        <v>39320</v>
      </c>
      <c r="M15" s="9">
        <v>-95302</v>
      </c>
      <c r="N15" s="9">
        <f t="shared" si="0"/>
        <v>913190</v>
      </c>
      <c r="O15" s="9">
        <v>0</v>
      </c>
      <c r="P15" s="9">
        <v>0</v>
      </c>
      <c r="Q15" s="45">
        <f t="shared" si="1"/>
        <v>913190</v>
      </c>
      <c r="R15" s="10"/>
    </row>
    <row r="16" spans="1:18" ht="11.25">
      <c r="A16" s="12">
        <v>15</v>
      </c>
      <c r="B16" s="13">
        <v>63446</v>
      </c>
      <c r="C16" s="7" t="s">
        <v>24</v>
      </c>
      <c r="D16" s="14">
        <v>625076</v>
      </c>
      <c r="E16" s="15">
        <v>28773</v>
      </c>
      <c r="F16" s="15">
        <v>6224</v>
      </c>
      <c r="G16" s="9">
        <v>0</v>
      </c>
      <c r="H16" s="9">
        <v>0</v>
      </c>
      <c r="I16" s="9">
        <v>0</v>
      </c>
      <c r="J16" s="9">
        <v>584</v>
      </c>
      <c r="K16" s="18">
        <v>0</v>
      </c>
      <c r="L16" s="19">
        <v>2417</v>
      </c>
      <c r="M16" s="9">
        <v>-64969</v>
      </c>
      <c r="N16" s="9">
        <f t="shared" si="0"/>
        <v>598105</v>
      </c>
      <c r="O16" s="9">
        <v>0</v>
      </c>
      <c r="P16" s="9">
        <v>0</v>
      </c>
      <c r="Q16" s="45">
        <f t="shared" si="1"/>
        <v>598105</v>
      </c>
      <c r="R16" s="10"/>
    </row>
    <row r="17" spans="1:18" ht="11.25">
      <c r="A17" s="12">
        <v>15</v>
      </c>
      <c r="B17" s="13">
        <v>63461</v>
      </c>
      <c r="C17" s="7" t="s">
        <v>25</v>
      </c>
      <c r="D17" s="14">
        <v>1331092</v>
      </c>
      <c r="E17" s="15">
        <v>65138</v>
      </c>
      <c r="F17" s="15">
        <v>13628</v>
      </c>
      <c r="G17" s="9">
        <v>0</v>
      </c>
      <c r="H17" s="9">
        <v>0</v>
      </c>
      <c r="I17" s="9">
        <v>0</v>
      </c>
      <c r="J17" s="9">
        <v>12738</v>
      </c>
      <c r="K17" s="18">
        <v>0</v>
      </c>
      <c r="L17" s="20">
        <v>75256</v>
      </c>
      <c r="M17" s="9">
        <v>-140108</v>
      </c>
      <c r="N17" s="9">
        <f t="shared" si="0"/>
        <v>1357744</v>
      </c>
      <c r="O17" s="9">
        <v>1023</v>
      </c>
      <c r="P17" s="9">
        <v>18740</v>
      </c>
      <c r="Q17" s="45">
        <f t="shared" si="1"/>
        <v>1377507</v>
      </c>
      <c r="R17" s="10"/>
    </row>
    <row r="18" spans="1:18" ht="11.25">
      <c r="A18" s="12">
        <v>15</v>
      </c>
      <c r="B18" s="13">
        <v>63479</v>
      </c>
      <c r="C18" s="7" t="s">
        <v>26</v>
      </c>
      <c r="D18" s="14">
        <v>3423353</v>
      </c>
      <c r="E18" s="15">
        <v>167536</v>
      </c>
      <c r="F18" s="15">
        <v>34457</v>
      </c>
      <c r="G18" s="9">
        <v>0</v>
      </c>
      <c r="H18" s="9">
        <v>0</v>
      </c>
      <c r="I18" s="9">
        <v>0</v>
      </c>
      <c r="J18" s="9">
        <v>19677</v>
      </c>
      <c r="K18" s="18">
        <v>0</v>
      </c>
      <c r="L18" s="20">
        <v>111611</v>
      </c>
      <c r="M18" s="9">
        <v>-360309</v>
      </c>
      <c r="N18" s="9">
        <f t="shared" si="0"/>
        <v>3396325</v>
      </c>
      <c r="O18" s="9">
        <v>0</v>
      </c>
      <c r="P18" s="9">
        <v>0</v>
      </c>
      <c r="Q18" s="45">
        <f t="shared" si="1"/>
        <v>3396325</v>
      </c>
      <c r="R18" s="10"/>
    </row>
    <row r="19" spans="1:18" ht="11.25">
      <c r="A19" s="12">
        <v>15</v>
      </c>
      <c r="B19" s="13">
        <v>63487</v>
      </c>
      <c r="C19" s="7" t="s">
        <v>27</v>
      </c>
      <c r="D19" s="14">
        <v>1197812</v>
      </c>
      <c r="E19" s="15">
        <v>57593</v>
      </c>
      <c r="F19" s="15">
        <v>11840</v>
      </c>
      <c r="G19" s="9">
        <v>0</v>
      </c>
      <c r="H19" s="9">
        <v>0</v>
      </c>
      <c r="I19" s="9">
        <v>0</v>
      </c>
      <c r="J19" s="9">
        <v>460</v>
      </c>
      <c r="K19" s="42">
        <v>0</v>
      </c>
      <c r="L19" s="20">
        <v>0</v>
      </c>
      <c r="M19" s="9">
        <v>0</v>
      </c>
      <c r="N19" s="9">
        <f t="shared" si="0"/>
        <v>1267705</v>
      </c>
      <c r="O19" s="9">
        <v>0</v>
      </c>
      <c r="P19" s="9">
        <v>0</v>
      </c>
      <c r="Q19" s="45">
        <f t="shared" si="1"/>
        <v>1267705</v>
      </c>
      <c r="R19" s="10"/>
    </row>
    <row r="20" spans="1:18" ht="11.25">
      <c r="A20" s="12">
        <v>15</v>
      </c>
      <c r="B20" s="13">
        <v>63503</v>
      </c>
      <c r="C20" s="7" t="s">
        <v>28</v>
      </c>
      <c r="D20" s="14">
        <v>3062748</v>
      </c>
      <c r="E20" s="15">
        <v>146717</v>
      </c>
      <c r="F20" s="15">
        <v>31272</v>
      </c>
      <c r="G20" s="9">
        <v>0</v>
      </c>
      <c r="H20" s="9">
        <v>0</v>
      </c>
      <c r="I20" s="9">
        <v>0</v>
      </c>
      <c r="J20" s="9">
        <v>50407</v>
      </c>
      <c r="K20" s="18">
        <v>11045</v>
      </c>
      <c r="L20" s="20">
        <v>295144</v>
      </c>
      <c r="M20" s="9">
        <v>-315010</v>
      </c>
      <c r="N20" s="9">
        <f t="shared" si="0"/>
        <v>3282323</v>
      </c>
      <c r="O20" s="9">
        <v>0</v>
      </c>
      <c r="P20" s="9">
        <v>0</v>
      </c>
      <c r="Q20" s="45">
        <f t="shared" si="1"/>
        <v>3282323</v>
      </c>
      <c r="R20" s="10"/>
    </row>
    <row r="21" spans="1:18" ht="11.25">
      <c r="A21" s="12">
        <v>15</v>
      </c>
      <c r="B21" s="13">
        <v>63545</v>
      </c>
      <c r="C21" s="7" t="s">
        <v>29</v>
      </c>
      <c r="D21" s="14">
        <v>1666939</v>
      </c>
      <c r="E21" s="15">
        <v>85219</v>
      </c>
      <c r="F21" s="15">
        <v>16807</v>
      </c>
      <c r="G21" s="9">
        <v>0</v>
      </c>
      <c r="H21" s="9">
        <v>86</v>
      </c>
      <c r="I21" s="9">
        <v>0</v>
      </c>
      <c r="J21" s="9">
        <v>5708</v>
      </c>
      <c r="K21" s="18">
        <v>0</v>
      </c>
      <c r="L21" s="20">
        <v>29963</v>
      </c>
      <c r="M21" s="9">
        <v>-180818</v>
      </c>
      <c r="N21" s="9">
        <f t="shared" si="0"/>
        <v>1623904</v>
      </c>
      <c r="O21" s="9">
        <v>0</v>
      </c>
      <c r="P21" s="9">
        <v>0</v>
      </c>
      <c r="Q21" s="45">
        <f t="shared" si="1"/>
        <v>1623904</v>
      </c>
      <c r="R21" s="10"/>
    </row>
    <row r="22" spans="1:18" ht="11.25">
      <c r="A22" s="12">
        <v>15</v>
      </c>
      <c r="B22" s="13">
        <v>63552</v>
      </c>
      <c r="C22" s="7" t="s">
        <v>30</v>
      </c>
      <c r="D22" s="14">
        <v>1156437</v>
      </c>
      <c r="E22" s="15">
        <v>55903</v>
      </c>
      <c r="F22" s="15">
        <v>11629</v>
      </c>
      <c r="G22" s="9">
        <v>0</v>
      </c>
      <c r="H22" s="9">
        <v>0</v>
      </c>
      <c r="I22" s="9">
        <v>0</v>
      </c>
      <c r="J22" s="9">
        <v>8187</v>
      </c>
      <c r="K22" s="18">
        <v>0</v>
      </c>
      <c r="L22" s="20">
        <v>46353</v>
      </c>
      <c r="M22" s="9">
        <v>-120781</v>
      </c>
      <c r="N22" s="9">
        <f t="shared" si="0"/>
        <v>1157728</v>
      </c>
      <c r="O22" s="9">
        <v>0</v>
      </c>
      <c r="P22" s="9">
        <v>0</v>
      </c>
      <c r="Q22" s="45">
        <f t="shared" si="1"/>
        <v>1157728</v>
      </c>
      <c r="R22" s="10"/>
    </row>
    <row r="23" spans="1:18" ht="11.25">
      <c r="A23" s="12">
        <v>15</v>
      </c>
      <c r="B23" s="13">
        <v>63560</v>
      </c>
      <c r="C23" s="7" t="s">
        <v>31</v>
      </c>
      <c r="D23" s="14">
        <v>786522</v>
      </c>
      <c r="E23" s="15">
        <v>38002</v>
      </c>
      <c r="F23" s="15">
        <v>8039</v>
      </c>
      <c r="G23" s="9">
        <v>0</v>
      </c>
      <c r="H23" s="9">
        <v>1</v>
      </c>
      <c r="I23" s="9">
        <v>0</v>
      </c>
      <c r="J23" s="9">
        <v>15345</v>
      </c>
      <c r="K23" s="18">
        <v>1487</v>
      </c>
      <c r="L23" s="20">
        <v>93359</v>
      </c>
      <c r="M23" s="9">
        <v>-80876</v>
      </c>
      <c r="N23" s="9">
        <f t="shared" si="0"/>
        <v>861879</v>
      </c>
      <c r="O23" s="9">
        <v>0</v>
      </c>
      <c r="P23" s="9">
        <v>0</v>
      </c>
      <c r="Q23" s="45">
        <f t="shared" si="1"/>
        <v>861879</v>
      </c>
      <c r="R23" s="10"/>
    </row>
    <row r="24" spans="1:18" ht="11.25">
      <c r="A24" s="12">
        <v>15</v>
      </c>
      <c r="B24" s="13">
        <v>63586</v>
      </c>
      <c r="C24" s="7" t="s">
        <v>32</v>
      </c>
      <c r="D24" s="14">
        <v>236339</v>
      </c>
      <c r="E24" s="15">
        <v>7869</v>
      </c>
      <c r="F24" s="15">
        <v>1374</v>
      </c>
      <c r="G24" s="9">
        <v>0</v>
      </c>
      <c r="H24" s="9">
        <v>16</v>
      </c>
      <c r="I24" s="9">
        <v>0</v>
      </c>
      <c r="J24" s="9">
        <v>59</v>
      </c>
      <c r="K24" s="18">
        <v>0</v>
      </c>
      <c r="L24" s="20">
        <v>0</v>
      </c>
      <c r="M24" s="9">
        <v>0</v>
      </c>
      <c r="N24" s="9">
        <f t="shared" si="0"/>
        <v>245657</v>
      </c>
      <c r="O24" s="9">
        <v>0</v>
      </c>
      <c r="P24" s="9">
        <v>0</v>
      </c>
      <c r="Q24" s="45">
        <f t="shared" si="1"/>
        <v>245657</v>
      </c>
      <c r="R24" s="10"/>
    </row>
    <row r="25" spans="1:18" ht="11.25">
      <c r="A25" s="12">
        <v>15</v>
      </c>
      <c r="B25" s="13">
        <v>63594</v>
      </c>
      <c r="C25" s="7" t="s">
        <v>33</v>
      </c>
      <c r="D25" s="14">
        <v>3204162</v>
      </c>
      <c r="E25" s="15">
        <v>150106</v>
      </c>
      <c r="F25" s="15">
        <v>31221</v>
      </c>
      <c r="G25" s="9">
        <v>0</v>
      </c>
      <c r="H25" s="9">
        <v>0</v>
      </c>
      <c r="I25" s="9">
        <v>0</v>
      </c>
      <c r="J25" s="9">
        <v>4154</v>
      </c>
      <c r="K25" s="21">
        <v>0</v>
      </c>
      <c r="L25" s="15">
        <v>19065</v>
      </c>
      <c r="M25" s="9"/>
      <c r="N25" s="9">
        <f t="shared" si="0"/>
        <v>3408708</v>
      </c>
      <c r="O25" s="9">
        <v>0</v>
      </c>
      <c r="P25" s="9">
        <v>0</v>
      </c>
      <c r="Q25" s="45">
        <f t="shared" si="1"/>
        <v>3408708</v>
      </c>
      <c r="R25" s="10"/>
    </row>
    <row r="26" spans="1:18" ht="11.25">
      <c r="A26" s="12">
        <v>15</v>
      </c>
      <c r="B26" s="13">
        <v>63610</v>
      </c>
      <c r="C26" s="7" t="s">
        <v>34</v>
      </c>
      <c r="D26" s="14">
        <v>335203</v>
      </c>
      <c r="E26" s="15">
        <v>17058</v>
      </c>
      <c r="F26" s="15">
        <v>3389</v>
      </c>
      <c r="G26" s="9">
        <v>0</v>
      </c>
      <c r="H26" s="9">
        <v>0</v>
      </c>
      <c r="I26" s="9">
        <v>0</v>
      </c>
      <c r="J26" s="9">
        <v>1654</v>
      </c>
      <c r="K26" s="22">
        <v>0</v>
      </c>
      <c r="L26" s="20">
        <v>9367</v>
      </c>
      <c r="M26" s="9">
        <v>-36472</v>
      </c>
      <c r="N26" s="9">
        <f t="shared" si="0"/>
        <v>330199</v>
      </c>
      <c r="O26" s="9">
        <v>0</v>
      </c>
      <c r="P26" s="9">
        <v>0</v>
      </c>
      <c r="Q26" s="45">
        <f t="shared" si="1"/>
        <v>330199</v>
      </c>
      <c r="R26" s="10"/>
    </row>
    <row r="27" spans="1:18" ht="11.25">
      <c r="A27" s="12">
        <v>15</v>
      </c>
      <c r="B27" s="13">
        <v>63651</v>
      </c>
      <c r="C27" s="7" t="s">
        <v>35</v>
      </c>
      <c r="D27" s="14">
        <v>2439730</v>
      </c>
      <c r="E27" s="15">
        <v>109688</v>
      </c>
      <c r="F27" s="15">
        <v>23920</v>
      </c>
      <c r="G27" s="9">
        <v>0</v>
      </c>
      <c r="H27" s="9">
        <v>0</v>
      </c>
      <c r="I27" s="9">
        <v>0</v>
      </c>
      <c r="J27" s="9">
        <v>787</v>
      </c>
      <c r="K27" s="22">
        <v>0</v>
      </c>
      <c r="L27" s="20">
        <v>0</v>
      </c>
      <c r="M27" s="9">
        <v>0</v>
      </c>
      <c r="N27" s="9">
        <f t="shared" si="0"/>
        <v>2574125</v>
      </c>
      <c r="O27" s="9">
        <v>0</v>
      </c>
      <c r="P27" s="9">
        <v>0</v>
      </c>
      <c r="Q27" s="45">
        <f t="shared" si="1"/>
        <v>2574125</v>
      </c>
      <c r="R27" s="10"/>
    </row>
    <row r="28" spans="1:18" ht="11.25">
      <c r="A28" s="12">
        <v>15</v>
      </c>
      <c r="B28" s="13">
        <v>63669</v>
      </c>
      <c r="C28" s="7" t="s">
        <v>36</v>
      </c>
      <c r="D28" s="14">
        <v>2148532</v>
      </c>
      <c r="E28" s="15">
        <v>98465</v>
      </c>
      <c r="F28" s="15">
        <v>21016</v>
      </c>
      <c r="G28" s="9">
        <v>0</v>
      </c>
      <c r="H28" s="9">
        <v>0</v>
      </c>
      <c r="I28" s="9">
        <v>0</v>
      </c>
      <c r="J28" s="9">
        <v>781</v>
      </c>
      <c r="K28" s="21">
        <v>172202</v>
      </c>
      <c r="L28" s="15">
        <v>0</v>
      </c>
      <c r="M28" s="9">
        <v>0</v>
      </c>
      <c r="N28" s="9">
        <f t="shared" si="0"/>
        <v>2440996</v>
      </c>
      <c r="O28" s="9">
        <v>0</v>
      </c>
      <c r="P28" s="9">
        <v>0</v>
      </c>
      <c r="Q28" s="45">
        <f t="shared" si="1"/>
        <v>2440996</v>
      </c>
      <c r="R28" s="10"/>
    </row>
    <row r="29" spans="1:18" ht="11.25">
      <c r="A29" s="12">
        <v>15</v>
      </c>
      <c r="B29" s="13">
        <v>63693</v>
      </c>
      <c r="C29" s="7" t="s">
        <v>37</v>
      </c>
      <c r="D29" s="14">
        <v>2700018</v>
      </c>
      <c r="E29" s="15">
        <v>126544</v>
      </c>
      <c r="F29" s="15">
        <v>27281</v>
      </c>
      <c r="G29" s="9">
        <v>0</v>
      </c>
      <c r="H29" s="9">
        <v>0</v>
      </c>
      <c r="I29" s="9">
        <v>0</v>
      </c>
      <c r="J29" s="9">
        <v>21601</v>
      </c>
      <c r="K29" s="22">
        <v>129343</v>
      </c>
      <c r="L29" s="20">
        <v>123711</v>
      </c>
      <c r="M29" s="9">
        <v>-277805</v>
      </c>
      <c r="N29" s="9">
        <f t="shared" si="0"/>
        <v>2850693</v>
      </c>
      <c r="O29" s="9">
        <v>0</v>
      </c>
      <c r="P29" s="9">
        <v>0</v>
      </c>
      <c r="Q29" s="45">
        <f t="shared" si="1"/>
        <v>2850693</v>
      </c>
      <c r="R29" s="10"/>
    </row>
    <row r="30" spans="1:18" ht="11.25">
      <c r="A30" s="12">
        <v>15</v>
      </c>
      <c r="B30" s="13">
        <v>63362</v>
      </c>
      <c r="C30" s="7" t="s">
        <v>38</v>
      </c>
      <c r="D30" s="14">
        <v>11435942</v>
      </c>
      <c r="E30" s="15">
        <v>541229</v>
      </c>
      <c r="F30" s="15">
        <v>115110</v>
      </c>
      <c r="G30" s="9">
        <v>0</v>
      </c>
      <c r="H30" s="9">
        <v>0</v>
      </c>
      <c r="I30" s="9">
        <v>0</v>
      </c>
      <c r="J30" s="9">
        <v>98877</v>
      </c>
      <c r="K30" s="22">
        <v>228587</v>
      </c>
      <c r="L30" s="20">
        <v>570057</v>
      </c>
      <c r="M30" s="9">
        <v>-1176595</v>
      </c>
      <c r="N30" s="9">
        <f t="shared" si="0"/>
        <v>11813207</v>
      </c>
      <c r="O30" s="9">
        <v>0</v>
      </c>
      <c r="P30" s="9">
        <v>0</v>
      </c>
      <c r="Q30" s="45">
        <f t="shared" si="1"/>
        <v>11813207</v>
      </c>
      <c r="R30" s="10"/>
    </row>
    <row r="31" spans="1:18" ht="11.25">
      <c r="A31" s="12">
        <v>15</v>
      </c>
      <c r="B31" s="13">
        <v>63719</v>
      </c>
      <c r="C31" s="7" t="s">
        <v>39</v>
      </c>
      <c r="D31" s="14">
        <v>413157</v>
      </c>
      <c r="E31" s="15">
        <v>20476</v>
      </c>
      <c r="F31" s="15">
        <v>4145</v>
      </c>
      <c r="G31" s="9">
        <v>0</v>
      </c>
      <c r="H31" s="9">
        <v>0</v>
      </c>
      <c r="I31" s="9">
        <v>0</v>
      </c>
      <c r="J31" s="9">
        <v>1390</v>
      </c>
      <c r="K31" s="18">
        <v>0</v>
      </c>
      <c r="L31" s="20">
        <v>8235</v>
      </c>
      <c r="M31" s="9">
        <v>-44357</v>
      </c>
      <c r="N31" s="9">
        <f t="shared" si="0"/>
        <v>403046</v>
      </c>
      <c r="O31" s="9">
        <v>0</v>
      </c>
      <c r="P31" s="9">
        <v>0</v>
      </c>
      <c r="Q31" s="45">
        <f t="shared" si="1"/>
        <v>403046</v>
      </c>
      <c r="R31" s="10"/>
    </row>
    <row r="32" spans="1:18" ht="11.25">
      <c r="A32" s="12">
        <v>15</v>
      </c>
      <c r="B32" s="13">
        <v>63578</v>
      </c>
      <c r="C32" s="7" t="s">
        <v>40</v>
      </c>
      <c r="D32" s="14">
        <v>2231579</v>
      </c>
      <c r="E32" s="15">
        <v>118762</v>
      </c>
      <c r="F32" s="15">
        <v>22846</v>
      </c>
      <c r="G32" s="9">
        <v>0</v>
      </c>
      <c r="H32" s="9">
        <v>0</v>
      </c>
      <c r="I32" s="9">
        <v>0</v>
      </c>
      <c r="J32" s="9">
        <v>18361</v>
      </c>
      <c r="K32" s="42">
        <v>0</v>
      </c>
      <c r="L32" s="20">
        <v>108752</v>
      </c>
      <c r="M32" s="9">
        <v>-236959</v>
      </c>
      <c r="N32" s="9">
        <f t="shared" si="0"/>
        <v>2263341</v>
      </c>
      <c r="O32" s="9">
        <v>15900</v>
      </c>
      <c r="P32" s="9">
        <v>14867</v>
      </c>
      <c r="Q32" s="45">
        <f t="shared" si="1"/>
        <v>2294108</v>
      </c>
      <c r="R32" s="10"/>
    </row>
    <row r="33" spans="1:18" ht="11.25">
      <c r="A33" s="12">
        <v>15</v>
      </c>
      <c r="B33" s="13">
        <v>73544</v>
      </c>
      <c r="C33" s="7" t="s">
        <v>41</v>
      </c>
      <c r="D33" s="14">
        <v>1722186</v>
      </c>
      <c r="E33" s="15">
        <v>84859</v>
      </c>
      <c r="F33" s="15">
        <v>17305</v>
      </c>
      <c r="G33" s="9">
        <v>0</v>
      </c>
      <c r="H33" s="9">
        <v>0</v>
      </c>
      <c r="I33" s="9">
        <v>0</v>
      </c>
      <c r="J33" s="9">
        <v>5912</v>
      </c>
      <c r="K33" s="42">
        <v>0</v>
      </c>
      <c r="L33" s="20">
        <v>32274</v>
      </c>
      <c r="M33" s="9">
        <v>-183544</v>
      </c>
      <c r="N33" s="9">
        <f t="shared" si="0"/>
        <v>1678992</v>
      </c>
      <c r="O33" s="9">
        <v>0</v>
      </c>
      <c r="P33" s="9">
        <v>0</v>
      </c>
      <c r="Q33" s="45">
        <f t="shared" si="1"/>
        <v>1678992</v>
      </c>
      <c r="R33" s="10"/>
    </row>
    <row r="34" spans="1:18" ht="11.25">
      <c r="A34" s="12">
        <v>15</v>
      </c>
      <c r="B34" s="13">
        <v>63750</v>
      </c>
      <c r="C34" s="7" t="s">
        <v>42</v>
      </c>
      <c r="D34" s="14">
        <v>5475799</v>
      </c>
      <c r="E34" s="15">
        <v>258268</v>
      </c>
      <c r="F34" s="15">
        <v>54919</v>
      </c>
      <c r="G34" s="9">
        <v>0</v>
      </c>
      <c r="H34" s="9">
        <v>0</v>
      </c>
      <c r="I34" s="9">
        <v>0</v>
      </c>
      <c r="J34" s="9">
        <v>33316</v>
      </c>
      <c r="K34" s="18">
        <v>12812</v>
      </c>
      <c r="L34" s="20">
        <v>184508</v>
      </c>
      <c r="M34" s="9">
        <v>-563510</v>
      </c>
      <c r="N34" s="9">
        <f t="shared" si="0"/>
        <v>5456112</v>
      </c>
      <c r="O34" s="9">
        <v>0</v>
      </c>
      <c r="P34" s="9">
        <v>0</v>
      </c>
      <c r="Q34" s="45">
        <f t="shared" si="1"/>
        <v>5456112</v>
      </c>
      <c r="R34" s="10"/>
    </row>
    <row r="35" spans="1:18" ht="11.25">
      <c r="A35" s="12">
        <v>15</v>
      </c>
      <c r="B35" s="13">
        <v>63768</v>
      </c>
      <c r="C35" s="7" t="s">
        <v>43</v>
      </c>
      <c r="D35" s="14">
        <v>244241</v>
      </c>
      <c r="E35" s="15">
        <v>13555</v>
      </c>
      <c r="F35" s="15">
        <v>2595</v>
      </c>
      <c r="G35" s="9">
        <v>0</v>
      </c>
      <c r="H35" s="9">
        <v>0</v>
      </c>
      <c r="I35" s="9">
        <v>0</v>
      </c>
      <c r="J35" s="9">
        <v>1449</v>
      </c>
      <c r="K35" s="42">
        <v>0</v>
      </c>
      <c r="L35" s="20">
        <v>8684</v>
      </c>
      <c r="M35" s="9">
        <v>-28780</v>
      </c>
      <c r="N35" s="9">
        <f t="shared" si="0"/>
        <v>241744</v>
      </c>
      <c r="O35" s="9">
        <v>0</v>
      </c>
      <c r="P35" s="9">
        <v>0</v>
      </c>
      <c r="Q35" s="45">
        <f t="shared" si="1"/>
        <v>241744</v>
      </c>
      <c r="R35" s="10"/>
    </row>
    <row r="36" spans="1:18" ht="11.25">
      <c r="A36" s="12">
        <v>15</v>
      </c>
      <c r="B36" s="13">
        <v>63784</v>
      </c>
      <c r="C36" s="7" t="s">
        <v>44</v>
      </c>
      <c r="D36" s="14">
        <v>351643</v>
      </c>
      <c r="E36" s="15">
        <v>17527</v>
      </c>
      <c r="F36" s="15">
        <v>3549</v>
      </c>
      <c r="G36" s="9">
        <v>0</v>
      </c>
      <c r="H36" s="9">
        <v>0</v>
      </c>
      <c r="I36" s="9">
        <v>0</v>
      </c>
      <c r="J36" s="9">
        <v>2087</v>
      </c>
      <c r="K36" s="38">
        <v>0</v>
      </c>
      <c r="L36" s="23">
        <v>10739</v>
      </c>
      <c r="M36" s="9">
        <v>-37653</v>
      </c>
      <c r="N36" s="9">
        <f t="shared" si="0"/>
        <v>347892</v>
      </c>
      <c r="O36" s="9">
        <v>0</v>
      </c>
      <c r="P36" s="9">
        <v>0</v>
      </c>
      <c r="Q36" s="45">
        <f t="shared" si="1"/>
        <v>347892</v>
      </c>
      <c r="R36" s="10"/>
    </row>
    <row r="37" spans="1:18" ht="11.25">
      <c r="A37" s="12">
        <v>15</v>
      </c>
      <c r="B37" s="13">
        <v>63792</v>
      </c>
      <c r="C37" s="7" t="s">
        <v>45</v>
      </c>
      <c r="D37" s="14">
        <v>6859948</v>
      </c>
      <c r="E37" s="15">
        <v>322602</v>
      </c>
      <c r="F37" s="15">
        <v>67572</v>
      </c>
      <c r="G37" s="9">
        <v>0</v>
      </c>
      <c r="H37" s="9">
        <v>0</v>
      </c>
      <c r="I37" s="9">
        <v>0</v>
      </c>
      <c r="J37" s="9">
        <v>18840</v>
      </c>
      <c r="K37" s="16">
        <v>167394</v>
      </c>
      <c r="L37" s="15">
        <v>96323</v>
      </c>
      <c r="M37" s="9">
        <v>-705557</v>
      </c>
      <c r="N37" s="9">
        <f t="shared" si="0"/>
        <v>6827122</v>
      </c>
      <c r="O37" s="9">
        <v>0</v>
      </c>
      <c r="P37" s="9">
        <v>0</v>
      </c>
      <c r="Q37" s="45">
        <f t="shared" si="1"/>
        <v>6827122</v>
      </c>
      <c r="R37" s="10"/>
    </row>
    <row r="38" spans="1:18" ht="11.25">
      <c r="A38" s="12">
        <v>15</v>
      </c>
      <c r="B38" s="13">
        <v>63800</v>
      </c>
      <c r="C38" s="7" t="s">
        <v>46</v>
      </c>
      <c r="D38" s="14">
        <v>7131069</v>
      </c>
      <c r="E38" s="15">
        <v>330203</v>
      </c>
      <c r="F38" s="15">
        <v>69747</v>
      </c>
      <c r="G38" s="9">
        <v>0</v>
      </c>
      <c r="H38" s="9">
        <v>0</v>
      </c>
      <c r="I38" s="9">
        <v>0</v>
      </c>
      <c r="J38" s="9">
        <v>14167</v>
      </c>
      <c r="K38" s="18">
        <v>485254</v>
      </c>
      <c r="L38" s="20">
        <v>69171</v>
      </c>
      <c r="M38" s="9">
        <v>-734347</v>
      </c>
      <c r="N38" s="9">
        <f t="shared" si="0"/>
        <v>7365264</v>
      </c>
      <c r="O38" s="9">
        <v>4110</v>
      </c>
      <c r="P38" s="9">
        <v>17686</v>
      </c>
      <c r="Q38" s="45">
        <f t="shared" si="1"/>
        <v>7387060</v>
      </c>
      <c r="R38" s="10"/>
    </row>
    <row r="39" spans="1:18" ht="11.25">
      <c r="A39" s="12">
        <v>15</v>
      </c>
      <c r="B39" s="13">
        <v>63834</v>
      </c>
      <c r="C39" s="7" t="s">
        <v>47</v>
      </c>
      <c r="D39" s="14">
        <v>463145</v>
      </c>
      <c r="E39" s="15">
        <v>22585</v>
      </c>
      <c r="F39" s="15">
        <v>4690</v>
      </c>
      <c r="G39" s="9">
        <v>0</v>
      </c>
      <c r="H39" s="9">
        <v>0</v>
      </c>
      <c r="I39" s="9">
        <v>0</v>
      </c>
      <c r="J39" s="9">
        <v>5044</v>
      </c>
      <c r="K39" s="18">
        <v>0</v>
      </c>
      <c r="L39" s="20">
        <v>30399</v>
      </c>
      <c r="M39" s="9">
        <v>-48501</v>
      </c>
      <c r="N39" s="9">
        <f t="shared" si="0"/>
        <v>477362</v>
      </c>
      <c r="O39" s="9">
        <v>0</v>
      </c>
      <c r="P39" s="9">
        <v>0</v>
      </c>
      <c r="Q39" s="45">
        <f t="shared" si="1"/>
        <v>477362</v>
      </c>
      <c r="R39" s="10"/>
    </row>
    <row r="40" spans="1:18" ht="11.25">
      <c r="A40" s="12">
        <v>15</v>
      </c>
      <c r="B40" s="13">
        <v>63842</v>
      </c>
      <c r="C40" s="7" t="s">
        <v>48</v>
      </c>
      <c r="D40" s="14">
        <v>1717819</v>
      </c>
      <c r="E40" s="15">
        <v>88517</v>
      </c>
      <c r="F40" s="15">
        <v>17915</v>
      </c>
      <c r="G40" s="9">
        <v>0</v>
      </c>
      <c r="H40" s="9">
        <v>4</v>
      </c>
      <c r="I40" s="9">
        <v>0</v>
      </c>
      <c r="J40" s="9">
        <v>18667</v>
      </c>
      <c r="K40" s="38">
        <v>0</v>
      </c>
      <c r="L40" s="23">
        <v>110494</v>
      </c>
      <c r="M40" s="9">
        <v>-185120</v>
      </c>
      <c r="N40" s="9">
        <f t="shared" si="0"/>
        <v>1768296</v>
      </c>
      <c r="O40" s="9">
        <v>7034</v>
      </c>
      <c r="P40" s="9">
        <v>54488</v>
      </c>
      <c r="Q40" s="45">
        <f t="shared" si="1"/>
        <v>1829818</v>
      </c>
      <c r="R40" s="10"/>
    </row>
    <row r="41" spans="1:18" s="37" customFormat="1" ht="11.25">
      <c r="A41" s="24"/>
      <c r="B41" s="25"/>
      <c r="C41" s="26" t="s">
        <v>49</v>
      </c>
      <c r="D41" s="27">
        <f aca="true" t="shared" si="2" ref="D41:J41">SUM(D6:D40)</f>
        <v>90659409</v>
      </c>
      <c r="E41" s="28">
        <f t="shared" si="2"/>
        <v>4678817</v>
      </c>
      <c r="F41" s="28">
        <f t="shared" si="2"/>
        <v>916953</v>
      </c>
      <c r="G41" s="28">
        <f t="shared" si="2"/>
        <v>8</v>
      </c>
      <c r="H41" s="28">
        <f t="shared" si="2"/>
        <v>108</v>
      </c>
      <c r="I41" s="28">
        <f t="shared" si="2"/>
        <v>0</v>
      </c>
      <c r="J41" s="28">
        <f t="shared" si="2"/>
        <v>608118</v>
      </c>
      <c r="K41" s="29">
        <f aca="true" t="shared" si="3" ref="K41:Q41">SUM(K6:K40)</f>
        <v>1315819</v>
      </c>
      <c r="L41" s="30">
        <f t="shared" si="3"/>
        <v>3481945</v>
      </c>
      <c r="M41" s="30">
        <f t="shared" si="3"/>
        <v>-8255585</v>
      </c>
      <c r="N41" s="30">
        <f t="shared" si="3"/>
        <v>93405592</v>
      </c>
      <c r="O41" s="28">
        <f>SUM(O6:O40)</f>
        <v>190974</v>
      </c>
      <c r="P41" s="30">
        <f t="shared" si="3"/>
        <v>464022</v>
      </c>
      <c r="Q41" s="30">
        <f t="shared" si="3"/>
        <v>94060588</v>
      </c>
      <c r="R41" s="31"/>
    </row>
    <row r="42" spans="1:18" ht="11.25">
      <c r="A42" s="12">
        <v>15</v>
      </c>
      <c r="B42" s="13">
        <v>63412</v>
      </c>
      <c r="C42" s="7" t="s">
        <v>50</v>
      </c>
      <c r="D42" s="14">
        <v>4179667</v>
      </c>
      <c r="E42" s="15">
        <v>172050</v>
      </c>
      <c r="F42" s="15">
        <v>31665</v>
      </c>
      <c r="G42" s="9">
        <v>0</v>
      </c>
      <c r="H42" s="9">
        <v>0</v>
      </c>
      <c r="I42" s="9">
        <v>0</v>
      </c>
      <c r="J42" s="9">
        <v>26080</v>
      </c>
      <c r="K42" s="16">
        <v>44606</v>
      </c>
      <c r="L42" s="15">
        <v>152179</v>
      </c>
      <c r="M42" s="9">
        <v>-328730</v>
      </c>
      <c r="N42" s="9">
        <f>SUM(D42:M42)</f>
        <v>4277517</v>
      </c>
      <c r="O42" s="9">
        <v>30406</v>
      </c>
      <c r="P42" s="9">
        <v>62841</v>
      </c>
      <c r="Q42" s="45">
        <f>SUM(N42+O42+P42)</f>
        <v>4370764</v>
      </c>
      <c r="R42" s="10"/>
    </row>
    <row r="43" spans="1:18" ht="11.25">
      <c r="A43" s="12">
        <v>15</v>
      </c>
      <c r="B43" s="13">
        <v>63529</v>
      </c>
      <c r="C43" s="7" t="s">
        <v>51</v>
      </c>
      <c r="D43" s="14">
        <v>98232714</v>
      </c>
      <c r="E43" s="15">
        <v>4966286</v>
      </c>
      <c r="F43" s="15">
        <v>963808</v>
      </c>
      <c r="G43" s="9">
        <v>8</v>
      </c>
      <c r="H43" s="9">
        <v>108</v>
      </c>
      <c r="I43" s="9">
        <v>0</v>
      </c>
      <c r="J43" s="9">
        <v>241058</v>
      </c>
      <c r="K43" s="16">
        <v>0</v>
      </c>
      <c r="L43" s="15">
        <v>1203973</v>
      </c>
      <c r="M43" s="9">
        <v>-10161380</v>
      </c>
      <c r="N43" s="9">
        <f>SUM(D43:M43)</f>
        <v>95446575</v>
      </c>
      <c r="O43" s="9">
        <v>133238</v>
      </c>
      <c r="P43" s="9">
        <v>534130</v>
      </c>
      <c r="Q43" s="45">
        <f>SUM(N43+O43+P43)</f>
        <v>96113943</v>
      </c>
      <c r="R43" s="10"/>
    </row>
    <row r="44" spans="1:18" ht="11.25">
      <c r="A44" s="12">
        <v>15</v>
      </c>
      <c r="B44" s="13">
        <v>63818</v>
      </c>
      <c r="C44" s="7" t="s">
        <v>52</v>
      </c>
      <c r="D44" s="14">
        <v>21729073</v>
      </c>
      <c r="E44" s="15">
        <v>1167331</v>
      </c>
      <c r="F44" s="15">
        <v>249308</v>
      </c>
      <c r="G44" s="9">
        <v>0</v>
      </c>
      <c r="H44" s="9">
        <v>0</v>
      </c>
      <c r="I44" s="9">
        <v>0</v>
      </c>
      <c r="J44" s="9">
        <v>12969</v>
      </c>
      <c r="K44" s="16">
        <v>0</v>
      </c>
      <c r="L44" s="32">
        <v>20617</v>
      </c>
      <c r="M44" s="9">
        <v>-2604569</v>
      </c>
      <c r="N44" s="9">
        <f>SUM(D44:M44)</f>
        <v>20574729</v>
      </c>
      <c r="O44" s="9">
        <v>0</v>
      </c>
      <c r="P44" s="9">
        <v>8676</v>
      </c>
      <c r="Q44" s="45">
        <f>SUM(N44+O44+P44)</f>
        <v>20583405</v>
      </c>
      <c r="R44" s="10"/>
    </row>
    <row r="45" spans="1:18" ht="11.25">
      <c r="A45" s="12">
        <v>15</v>
      </c>
      <c r="B45" s="13">
        <v>63859</v>
      </c>
      <c r="C45" s="7" t="s">
        <v>53</v>
      </c>
      <c r="D45" s="14">
        <v>7749351</v>
      </c>
      <c r="E45" s="15">
        <v>383434</v>
      </c>
      <c r="F45" s="15">
        <v>78482</v>
      </c>
      <c r="G45" s="9">
        <v>0</v>
      </c>
      <c r="H45" s="9">
        <v>3</v>
      </c>
      <c r="I45" s="9">
        <v>0</v>
      </c>
      <c r="J45" s="9">
        <v>11629</v>
      </c>
      <c r="K45" s="38">
        <v>0</v>
      </c>
      <c r="L45" s="23">
        <v>54703</v>
      </c>
      <c r="M45" s="9">
        <v>-831369</v>
      </c>
      <c r="N45" s="9">
        <f>SUM(D45:M45)</f>
        <v>7446233</v>
      </c>
      <c r="O45" s="9">
        <v>6087</v>
      </c>
      <c r="P45" s="9">
        <v>29188</v>
      </c>
      <c r="Q45" s="45">
        <f>SUM(N45+O45+P45)</f>
        <v>7481508</v>
      </c>
      <c r="R45" s="10"/>
    </row>
    <row r="46" spans="1:18" s="37" customFormat="1" ht="11.25">
      <c r="A46" s="24"/>
      <c r="B46" s="25"/>
      <c r="C46" s="26" t="s">
        <v>54</v>
      </c>
      <c r="D46" s="27">
        <f aca="true" t="shared" si="4" ref="D46:J46">SUM(D42:D45)</f>
        <v>131890805</v>
      </c>
      <c r="E46" s="28">
        <f t="shared" si="4"/>
        <v>6689101</v>
      </c>
      <c r="F46" s="28">
        <f t="shared" si="4"/>
        <v>1323263</v>
      </c>
      <c r="G46" s="28">
        <f t="shared" si="4"/>
        <v>8</v>
      </c>
      <c r="H46" s="28">
        <f t="shared" si="4"/>
        <v>111</v>
      </c>
      <c r="I46" s="28">
        <f t="shared" si="4"/>
        <v>0</v>
      </c>
      <c r="J46" s="28">
        <f t="shared" si="4"/>
        <v>291736</v>
      </c>
      <c r="K46" s="29">
        <f aca="true" t="shared" si="5" ref="K46:Q46">SUM(K42:K45)</f>
        <v>44606</v>
      </c>
      <c r="L46" s="30">
        <f t="shared" si="5"/>
        <v>1431472</v>
      </c>
      <c r="M46" s="30">
        <f t="shared" si="5"/>
        <v>-13926048</v>
      </c>
      <c r="N46" s="30">
        <f t="shared" si="5"/>
        <v>127745054</v>
      </c>
      <c r="O46" s="28">
        <f>SUM(O42:O45)</f>
        <v>169731</v>
      </c>
      <c r="P46" s="30">
        <f t="shared" si="5"/>
        <v>634835</v>
      </c>
      <c r="Q46" s="30">
        <f t="shared" si="5"/>
        <v>128549620</v>
      </c>
      <c r="R46" s="31"/>
    </row>
    <row r="47" spans="1:18" ht="11.25">
      <c r="A47" s="12">
        <v>15</v>
      </c>
      <c r="B47" s="13">
        <v>75168</v>
      </c>
      <c r="C47" s="7" t="s">
        <v>55</v>
      </c>
      <c r="D47" s="14">
        <v>3508219</v>
      </c>
      <c r="E47" s="15">
        <v>166168</v>
      </c>
      <c r="F47" s="15">
        <v>33076</v>
      </c>
      <c r="G47" s="9">
        <v>0</v>
      </c>
      <c r="H47" s="9">
        <v>0</v>
      </c>
      <c r="I47" s="9">
        <v>0</v>
      </c>
      <c r="J47" s="9">
        <v>8864</v>
      </c>
      <c r="K47" s="16">
        <v>0</v>
      </c>
      <c r="L47" s="15">
        <v>43650</v>
      </c>
      <c r="M47" s="9">
        <v>-355450</v>
      </c>
      <c r="N47" s="9">
        <f aca="true" t="shared" si="6" ref="N47:N54">SUM(D47:M47)</f>
        <v>3404527</v>
      </c>
      <c r="O47" s="9">
        <v>0</v>
      </c>
      <c r="P47" s="9">
        <v>0</v>
      </c>
      <c r="Q47" s="45">
        <f aca="true" t="shared" si="7" ref="Q47:Q54">SUM(N47+O47+P47)</f>
        <v>3404527</v>
      </c>
      <c r="R47" s="10"/>
    </row>
    <row r="48" spans="1:18" ht="11.25">
      <c r="A48" s="12">
        <v>15</v>
      </c>
      <c r="B48" s="13">
        <v>63628</v>
      </c>
      <c r="C48" s="7" t="s">
        <v>56</v>
      </c>
      <c r="D48" s="14">
        <v>1477592</v>
      </c>
      <c r="E48" s="15">
        <v>66987</v>
      </c>
      <c r="F48" s="15">
        <v>14105</v>
      </c>
      <c r="G48" s="9">
        <v>0</v>
      </c>
      <c r="H48" s="9">
        <v>0</v>
      </c>
      <c r="I48" s="9">
        <v>0</v>
      </c>
      <c r="J48" s="9">
        <v>4683</v>
      </c>
      <c r="K48" s="18">
        <v>413710</v>
      </c>
      <c r="L48" s="20">
        <v>26998</v>
      </c>
      <c r="M48" s="9">
        <v>-151361</v>
      </c>
      <c r="N48" s="9">
        <f t="shared" si="6"/>
        <v>1852714</v>
      </c>
      <c r="O48" s="9">
        <v>0</v>
      </c>
      <c r="P48" s="9">
        <v>0</v>
      </c>
      <c r="Q48" s="45">
        <f t="shared" si="7"/>
        <v>1852714</v>
      </c>
      <c r="R48" s="10"/>
    </row>
    <row r="49" spans="1:18" ht="11.25">
      <c r="A49" s="12">
        <v>15</v>
      </c>
      <c r="B49" s="13">
        <v>73908</v>
      </c>
      <c r="C49" s="7" t="s">
        <v>57</v>
      </c>
      <c r="D49" s="14">
        <v>4342221</v>
      </c>
      <c r="E49" s="15">
        <v>204581</v>
      </c>
      <c r="F49" s="15">
        <v>43028</v>
      </c>
      <c r="G49" s="9">
        <v>0</v>
      </c>
      <c r="H49" s="9">
        <v>0</v>
      </c>
      <c r="I49" s="9">
        <v>0</v>
      </c>
      <c r="J49" s="9">
        <v>19208</v>
      </c>
      <c r="K49" s="18">
        <v>1385424</v>
      </c>
      <c r="L49" s="20">
        <v>111852</v>
      </c>
      <c r="M49" s="9">
        <v>-450974</v>
      </c>
      <c r="N49" s="9">
        <f t="shared" si="6"/>
        <v>5655340</v>
      </c>
      <c r="O49" s="9">
        <v>1221</v>
      </c>
      <c r="P49" s="9">
        <v>47018</v>
      </c>
      <c r="Q49" s="45">
        <f t="shared" si="7"/>
        <v>5703579</v>
      </c>
      <c r="R49" s="10"/>
    </row>
    <row r="50" spans="1:18" ht="11.25">
      <c r="A50" s="12">
        <v>15</v>
      </c>
      <c r="B50" s="13">
        <v>63677</v>
      </c>
      <c r="C50" s="7" t="s">
        <v>58</v>
      </c>
      <c r="D50" s="14">
        <v>3820498</v>
      </c>
      <c r="E50" s="15">
        <v>215561</v>
      </c>
      <c r="F50" s="15">
        <v>40527</v>
      </c>
      <c r="G50" s="9">
        <v>0</v>
      </c>
      <c r="H50" s="9">
        <v>0</v>
      </c>
      <c r="I50" s="9">
        <v>0</v>
      </c>
      <c r="J50" s="9">
        <v>18025</v>
      </c>
      <c r="K50" s="18">
        <v>77018</v>
      </c>
      <c r="L50" s="20">
        <v>97062</v>
      </c>
      <c r="M50" s="9">
        <v>-437223</v>
      </c>
      <c r="N50" s="9">
        <f t="shared" si="6"/>
        <v>3831468</v>
      </c>
      <c r="O50" s="9">
        <v>4987</v>
      </c>
      <c r="P50" s="9">
        <v>433147</v>
      </c>
      <c r="Q50" s="45">
        <f t="shared" si="7"/>
        <v>4269602</v>
      </c>
      <c r="R50" s="10"/>
    </row>
    <row r="51" spans="1:18" ht="11.25">
      <c r="A51" s="12">
        <v>15</v>
      </c>
      <c r="B51" s="13">
        <v>63685</v>
      </c>
      <c r="C51" s="7" t="s">
        <v>59</v>
      </c>
      <c r="D51" s="14">
        <v>2759319</v>
      </c>
      <c r="E51" s="15">
        <v>128200</v>
      </c>
      <c r="F51" s="15">
        <v>25684</v>
      </c>
      <c r="G51" s="9">
        <v>0</v>
      </c>
      <c r="H51" s="9">
        <v>0</v>
      </c>
      <c r="I51" s="9">
        <v>0</v>
      </c>
      <c r="J51" s="9">
        <v>12252</v>
      </c>
      <c r="K51" s="18">
        <v>0</v>
      </c>
      <c r="L51" s="20">
        <v>69031</v>
      </c>
      <c r="M51" s="9">
        <v>-277088</v>
      </c>
      <c r="N51" s="9">
        <f t="shared" si="6"/>
        <v>2717398</v>
      </c>
      <c r="O51" s="9">
        <v>0</v>
      </c>
      <c r="P51" s="9">
        <v>0</v>
      </c>
      <c r="Q51" s="45">
        <f t="shared" si="7"/>
        <v>2717398</v>
      </c>
      <c r="R51" s="10"/>
    </row>
    <row r="52" spans="1:18" s="58" customFormat="1" ht="11.25">
      <c r="A52" s="48">
        <v>15</v>
      </c>
      <c r="B52" s="49">
        <v>73742</v>
      </c>
      <c r="C52" s="50" t="s">
        <v>61</v>
      </c>
      <c r="D52" s="51">
        <v>3495992</v>
      </c>
      <c r="E52" s="52">
        <v>225752</v>
      </c>
      <c r="F52" s="52">
        <v>42076</v>
      </c>
      <c r="G52" s="53">
        <v>0</v>
      </c>
      <c r="H52" s="53">
        <v>0</v>
      </c>
      <c r="I52" s="53">
        <v>0</v>
      </c>
      <c r="J52" s="53">
        <v>33389</v>
      </c>
      <c r="K52" s="54">
        <v>0</v>
      </c>
      <c r="L52" s="55">
        <v>193270</v>
      </c>
      <c r="M52" s="53">
        <v>-453773</v>
      </c>
      <c r="N52" s="53">
        <f t="shared" si="6"/>
        <v>3536706</v>
      </c>
      <c r="O52" s="53">
        <v>282955</v>
      </c>
      <c r="P52" s="53">
        <v>533906</v>
      </c>
      <c r="Q52" s="56">
        <f t="shared" si="7"/>
        <v>4353567</v>
      </c>
      <c r="R52" s="57"/>
    </row>
    <row r="53" spans="1:18" ht="11.25">
      <c r="A53" s="12">
        <v>15</v>
      </c>
      <c r="B53" s="13">
        <v>63776</v>
      </c>
      <c r="C53" s="7" t="s">
        <v>60</v>
      </c>
      <c r="D53" s="14">
        <v>4243802</v>
      </c>
      <c r="E53" s="15">
        <v>222753</v>
      </c>
      <c r="F53" s="15">
        <v>42609</v>
      </c>
      <c r="G53" s="9">
        <v>0</v>
      </c>
      <c r="H53" s="9">
        <v>0</v>
      </c>
      <c r="I53" s="9">
        <v>0</v>
      </c>
      <c r="J53" s="9">
        <v>21400</v>
      </c>
      <c r="K53" s="18">
        <v>0</v>
      </c>
      <c r="L53" s="20">
        <v>115459</v>
      </c>
      <c r="M53" s="9">
        <v>-444889</v>
      </c>
      <c r="N53" s="9">
        <f t="shared" si="6"/>
        <v>4201134</v>
      </c>
      <c r="O53" s="9">
        <v>0</v>
      </c>
      <c r="P53" s="9">
        <v>0</v>
      </c>
      <c r="Q53" s="45">
        <f t="shared" si="7"/>
        <v>4201134</v>
      </c>
      <c r="R53" s="10"/>
    </row>
    <row r="54" spans="1:18" ht="11.25">
      <c r="A54" s="12">
        <v>15</v>
      </c>
      <c r="B54" s="13">
        <v>63826</v>
      </c>
      <c r="C54" s="7" t="s">
        <v>62</v>
      </c>
      <c r="D54" s="14">
        <v>7395365</v>
      </c>
      <c r="E54" s="15">
        <v>402626</v>
      </c>
      <c r="F54" s="15">
        <v>80705</v>
      </c>
      <c r="G54" s="9">
        <v>0</v>
      </c>
      <c r="H54" s="9">
        <v>49</v>
      </c>
      <c r="I54" s="9">
        <v>0</v>
      </c>
      <c r="J54" s="9">
        <v>31356</v>
      </c>
      <c r="K54" s="38">
        <v>0</v>
      </c>
      <c r="L54" s="23">
        <v>170894</v>
      </c>
      <c r="M54" s="9">
        <v>-847686</v>
      </c>
      <c r="N54" s="9">
        <f t="shared" si="6"/>
        <v>7233309</v>
      </c>
      <c r="O54" s="9">
        <v>36590</v>
      </c>
      <c r="P54" s="9">
        <v>75726</v>
      </c>
      <c r="Q54" s="45">
        <f t="shared" si="7"/>
        <v>7345625</v>
      </c>
      <c r="R54" s="10"/>
    </row>
    <row r="55" spans="1:18" s="37" customFormat="1" ht="11.25">
      <c r="A55" s="24"/>
      <c r="B55" s="25"/>
      <c r="C55" s="26" t="s">
        <v>63</v>
      </c>
      <c r="D55" s="29">
        <f aca="true" t="shared" si="8" ref="D55:J55">SUM(D47:D54)</f>
        <v>31043008</v>
      </c>
      <c r="E55" s="30">
        <f t="shared" si="8"/>
        <v>1632628</v>
      </c>
      <c r="F55" s="30">
        <f t="shared" si="8"/>
        <v>321810</v>
      </c>
      <c r="G55" s="30">
        <f t="shared" si="8"/>
        <v>0</v>
      </c>
      <c r="H55" s="30">
        <f t="shared" si="8"/>
        <v>49</v>
      </c>
      <c r="I55" s="30">
        <f t="shared" si="8"/>
        <v>0</v>
      </c>
      <c r="J55" s="30">
        <f t="shared" si="8"/>
        <v>149177</v>
      </c>
      <c r="K55" s="29">
        <f aca="true" t="shared" si="9" ref="K55:Q55">SUM(K47:K54)</f>
        <v>1876152</v>
      </c>
      <c r="L55" s="30">
        <f t="shared" si="9"/>
        <v>828216</v>
      </c>
      <c r="M55" s="30">
        <f t="shared" si="9"/>
        <v>-3418444</v>
      </c>
      <c r="N55" s="30">
        <f t="shared" si="9"/>
        <v>32432596</v>
      </c>
      <c r="O55" s="30">
        <f>SUM(O47:O54)</f>
        <v>325753</v>
      </c>
      <c r="P55" s="30">
        <f t="shared" si="9"/>
        <v>1089797</v>
      </c>
      <c r="Q55" s="30">
        <f t="shared" si="9"/>
        <v>33848146</v>
      </c>
      <c r="R55" s="31"/>
    </row>
    <row r="56" spans="1:18" ht="11.25">
      <c r="A56" s="12"/>
      <c r="B56" s="12"/>
      <c r="C56" s="7" t="s">
        <v>64</v>
      </c>
      <c r="D56" s="39">
        <f aca="true" t="shared" si="10" ref="D56:J56">D41+D46+D55</f>
        <v>253593222</v>
      </c>
      <c r="E56" s="40">
        <f t="shared" si="10"/>
        <v>13000546</v>
      </c>
      <c r="F56" s="40">
        <f t="shared" si="10"/>
        <v>2562026</v>
      </c>
      <c r="G56" s="40">
        <f t="shared" si="10"/>
        <v>16</v>
      </c>
      <c r="H56" s="40">
        <f t="shared" si="10"/>
        <v>268</v>
      </c>
      <c r="I56" s="40">
        <f t="shared" si="10"/>
        <v>0</v>
      </c>
      <c r="J56" s="40">
        <f t="shared" si="10"/>
        <v>1049031</v>
      </c>
      <c r="K56" s="39">
        <f aca="true" t="shared" si="11" ref="K56:Q56">K41+K46+K55</f>
        <v>3236577</v>
      </c>
      <c r="L56" s="40">
        <f t="shared" si="11"/>
        <v>5741633</v>
      </c>
      <c r="M56" s="40">
        <f t="shared" si="11"/>
        <v>-25600077</v>
      </c>
      <c r="N56" s="40">
        <f t="shared" si="11"/>
        <v>253583242</v>
      </c>
      <c r="O56" s="40">
        <f>O41+O46+O55</f>
        <v>686458</v>
      </c>
      <c r="P56" s="40">
        <f t="shared" si="11"/>
        <v>2188654</v>
      </c>
      <c r="Q56" s="40">
        <f t="shared" si="11"/>
        <v>256458354</v>
      </c>
      <c r="R56" s="10"/>
    </row>
    <row r="57" spans="3:18" ht="11.25"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10"/>
      <c r="Q57" s="10"/>
      <c r="R57" s="10"/>
    </row>
    <row r="58" spans="4:17" ht="11.25">
      <c r="D58" s="36"/>
      <c r="E58" s="36"/>
      <c r="F58" s="36"/>
      <c r="K58" s="36"/>
      <c r="L58" s="36"/>
      <c r="M58" s="36"/>
      <c r="N58" s="36"/>
      <c r="O58" s="36"/>
      <c r="P58" s="36"/>
      <c r="Q58" s="10"/>
    </row>
    <row r="59" spans="16:17" ht="11.25">
      <c r="P59" s="10"/>
      <c r="Q59" s="11"/>
    </row>
    <row r="60" spans="16:17" ht="11.25">
      <c r="P60" s="10"/>
      <c r="Q60" s="11"/>
    </row>
    <row r="61" spans="16:17" ht="11.25">
      <c r="P61" s="10"/>
      <c r="Q61" s="11"/>
    </row>
    <row r="62" spans="16:17" ht="11.25">
      <c r="P62" s="10"/>
      <c r="Q62" s="11"/>
    </row>
    <row r="63" spans="16:17" ht="11.25">
      <c r="P63" s="10"/>
      <c r="Q63" s="11"/>
    </row>
    <row r="64" spans="16:17" ht="11.25">
      <c r="P64" s="10"/>
      <c r="Q64" s="11"/>
    </row>
    <row r="65" spans="16:17" ht="11.25">
      <c r="P65" s="10"/>
      <c r="Q65" s="11"/>
    </row>
    <row r="66" spans="16:17" ht="11.25">
      <c r="P66" s="10"/>
      <c r="Q66" s="11"/>
    </row>
    <row r="67" spans="16:17" ht="11.25">
      <c r="P67" s="10"/>
      <c r="Q67" s="11"/>
    </row>
    <row r="68" spans="16:17" ht="11.25">
      <c r="P68" s="10"/>
      <c r="Q68" s="11"/>
    </row>
    <row r="69" spans="16:17" ht="11.25">
      <c r="P69" s="10"/>
      <c r="Q69" s="11"/>
    </row>
    <row r="70" spans="16:17" ht="11.25">
      <c r="P70" s="10"/>
      <c r="Q70" s="11"/>
    </row>
    <row r="71" spans="16:17" ht="11.25">
      <c r="P71" s="10"/>
      <c r="Q71" s="11"/>
    </row>
    <row r="72" spans="16:17" ht="11.25">
      <c r="P72" s="10"/>
      <c r="Q72" s="11"/>
    </row>
    <row r="73" spans="16:17" ht="11.25">
      <c r="P73" s="10"/>
      <c r="Q73" s="11"/>
    </row>
    <row r="74" spans="16:17" ht="11.25">
      <c r="P74" s="10"/>
      <c r="Q74" s="11"/>
    </row>
    <row r="75" spans="16:17" ht="11.25">
      <c r="P75" s="10"/>
      <c r="Q75" s="11"/>
    </row>
    <row r="76" spans="16:17" ht="11.25">
      <c r="P76" s="10"/>
      <c r="Q76" s="11"/>
    </row>
    <row r="77" ht="11.25">
      <c r="Q77" s="11"/>
    </row>
    <row r="78" ht="11.25">
      <c r="Q78" s="11"/>
    </row>
    <row r="79" ht="11.25">
      <c r="Q79" s="11"/>
    </row>
    <row r="80" ht="11.25">
      <c r="Q80" s="11"/>
    </row>
    <row r="81" ht="11.25">
      <c r="Q81" s="11"/>
    </row>
    <row r="82" ht="11.25">
      <c r="Q82" s="11"/>
    </row>
    <row r="83" ht="11.25">
      <c r="Q83" s="11"/>
    </row>
    <row r="84" ht="11.25">
      <c r="Q84" s="11"/>
    </row>
    <row r="85" ht="11.25">
      <c r="Q85" s="11"/>
    </row>
    <row r="86" ht="11.25">
      <c r="Q86" s="11"/>
    </row>
    <row r="87" ht="11.25">
      <c r="Q87" s="11"/>
    </row>
    <row r="88" ht="11.25">
      <c r="Q88" s="11"/>
    </row>
    <row r="89" ht="11.25">
      <c r="Q89" s="11"/>
    </row>
    <row r="90" ht="11.25">
      <c r="Q90" s="11"/>
    </row>
    <row r="91" ht="11.25">
      <c r="Q91" s="11"/>
    </row>
    <row r="92" ht="11.25">
      <c r="Q92" s="11"/>
    </row>
    <row r="93" ht="11.25">
      <c r="Q93" s="11"/>
    </row>
    <row r="94" ht="11.25">
      <c r="Q94" s="11"/>
    </row>
    <row r="95" ht="11.25">
      <c r="Q95" s="11"/>
    </row>
    <row r="96" ht="11.25">
      <c r="Q96" s="11"/>
    </row>
    <row r="97" ht="11.25">
      <c r="Q97" s="11"/>
    </row>
    <row r="98" ht="11.25">
      <c r="Q98" s="11"/>
    </row>
    <row r="99" ht="11.25">
      <c r="Q99" s="11"/>
    </row>
    <row r="100" ht="11.25">
      <c r="Q100" s="11"/>
    </row>
    <row r="101" ht="11.25">
      <c r="Q101" s="11"/>
    </row>
    <row r="102" ht="11.25">
      <c r="Q102" s="11"/>
    </row>
    <row r="103" ht="11.25">
      <c r="Q103" s="11"/>
    </row>
    <row r="104" ht="11.25">
      <c r="Q104" s="11"/>
    </row>
    <row r="105" ht="11.25">
      <c r="Q105" s="11"/>
    </row>
    <row r="106" ht="11.25">
      <c r="Q106" s="11"/>
    </row>
    <row r="107" ht="11.25">
      <c r="Q107" s="11"/>
    </row>
    <row r="108" ht="11.25">
      <c r="Q108" s="11"/>
    </row>
    <row r="109" ht="11.25">
      <c r="Q109" s="11"/>
    </row>
    <row r="110" ht="11.25">
      <c r="Q110" s="11"/>
    </row>
    <row r="111" ht="11.25">
      <c r="Q111" s="11"/>
    </row>
    <row r="112" ht="11.25">
      <c r="Q112" s="11"/>
    </row>
    <row r="113" ht="11.25">
      <c r="Q113" s="11"/>
    </row>
    <row r="114" ht="11.25">
      <c r="Q114" s="11"/>
    </row>
    <row r="115" ht="11.25">
      <c r="Q115" s="11"/>
    </row>
    <row r="116" ht="11.25">
      <c r="Q116" s="11"/>
    </row>
    <row r="117" ht="11.25">
      <c r="Q117" s="11"/>
    </row>
    <row r="118" ht="11.25">
      <c r="Q118" s="11"/>
    </row>
    <row r="119" ht="11.25">
      <c r="Q119" s="11"/>
    </row>
    <row r="120" ht="11.25">
      <c r="Q120" s="11"/>
    </row>
    <row r="121" ht="11.25">
      <c r="Q121" s="11"/>
    </row>
    <row r="122" ht="11.25">
      <c r="Q122" s="11"/>
    </row>
    <row r="123" ht="11.25">
      <c r="Q123" s="11"/>
    </row>
    <row r="124" ht="11.25">
      <c r="Q124" s="11"/>
    </row>
    <row r="125" ht="11.25">
      <c r="Q125" s="11"/>
    </row>
    <row r="126" ht="11.25">
      <c r="Q126" s="11"/>
    </row>
    <row r="127" ht="11.25">
      <c r="Q127" s="11"/>
    </row>
    <row r="128" ht="11.25">
      <c r="Q128" s="11"/>
    </row>
    <row r="129" ht="11.25">
      <c r="Q129" s="11"/>
    </row>
    <row r="130" ht="11.25">
      <c r="Q130" s="11"/>
    </row>
    <row r="131" ht="11.25">
      <c r="Q131" s="11"/>
    </row>
    <row r="132" ht="11.25">
      <c r="Q132" s="11"/>
    </row>
    <row r="133" ht="11.25">
      <c r="Q133" s="11"/>
    </row>
    <row r="134" ht="11.25">
      <c r="Q134" s="11"/>
    </row>
    <row r="135" ht="11.25">
      <c r="Q135" s="11"/>
    </row>
    <row r="136" ht="11.25">
      <c r="Q136" s="11"/>
    </row>
    <row r="137" ht="11.25">
      <c r="Q137" s="11"/>
    </row>
    <row r="138" ht="11.25">
      <c r="Q138" s="11"/>
    </row>
    <row r="139" ht="11.25">
      <c r="Q139" s="11"/>
    </row>
    <row r="140" ht="11.25">
      <c r="Q140" s="11"/>
    </row>
    <row r="141" ht="11.25">
      <c r="Q141" s="11"/>
    </row>
    <row r="142" ht="11.25">
      <c r="Q142" s="11"/>
    </row>
    <row r="143" ht="11.25">
      <c r="Q143" s="11"/>
    </row>
    <row r="144" ht="11.25">
      <c r="Q144" s="11"/>
    </row>
    <row r="145" ht="11.25">
      <c r="Q145" s="11"/>
    </row>
    <row r="146" ht="11.25">
      <c r="Q146" s="11"/>
    </row>
    <row r="147" ht="11.25">
      <c r="Q147" s="11"/>
    </row>
    <row r="148" ht="11.25">
      <c r="Q148" s="11"/>
    </row>
    <row r="149" ht="11.25">
      <c r="Q149" s="11"/>
    </row>
    <row r="150" ht="11.25">
      <c r="Q150" s="11"/>
    </row>
    <row r="151" ht="11.25">
      <c r="Q151" s="11"/>
    </row>
    <row r="152" ht="11.25">
      <c r="Q152" s="11"/>
    </row>
    <row r="153" ht="11.25">
      <c r="Q153" s="11"/>
    </row>
    <row r="154" ht="11.25">
      <c r="Q154" s="11"/>
    </row>
    <row r="155" ht="11.25">
      <c r="Q155" s="11"/>
    </row>
    <row r="156" ht="11.25">
      <c r="Q156" s="11"/>
    </row>
    <row r="157" ht="11.25">
      <c r="Q157" s="11"/>
    </row>
    <row r="158" ht="11.25">
      <c r="Q158" s="11"/>
    </row>
    <row r="159" ht="11.25">
      <c r="Q159" s="11"/>
    </row>
    <row r="160" ht="11.25">
      <c r="Q160" s="11"/>
    </row>
    <row r="161" ht="11.25">
      <c r="Q161" s="11"/>
    </row>
    <row r="162" ht="11.25">
      <c r="Q162" s="11"/>
    </row>
    <row r="163" ht="11.25">
      <c r="Q163" s="11"/>
    </row>
    <row r="164" ht="11.25">
      <c r="Q164" s="11"/>
    </row>
    <row r="165" ht="11.25">
      <c r="Q165" s="11"/>
    </row>
    <row r="166" ht="11.25">
      <c r="Q166" s="11"/>
    </row>
    <row r="167" ht="11.25">
      <c r="Q167" s="11"/>
    </row>
    <row r="168" ht="11.25">
      <c r="Q168" s="11"/>
    </row>
    <row r="169" ht="11.25">
      <c r="Q169" s="11"/>
    </row>
    <row r="170" ht="11.25">
      <c r="Q170" s="11"/>
    </row>
    <row r="171" ht="11.25">
      <c r="Q171" s="11"/>
    </row>
    <row r="172" ht="11.25">
      <c r="Q172" s="11"/>
    </row>
    <row r="173" ht="11.25">
      <c r="Q173" s="11"/>
    </row>
    <row r="174" ht="11.25">
      <c r="Q174" s="11"/>
    </row>
    <row r="175" ht="11.25">
      <c r="Q175" s="11"/>
    </row>
    <row r="176" ht="11.25">
      <c r="Q176" s="11"/>
    </row>
    <row r="177" ht="11.25">
      <c r="Q177" s="11"/>
    </row>
    <row r="178" ht="11.25">
      <c r="Q178" s="11"/>
    </row>
    <row r="179" ht="11.25">
      <c r="Q179" s="11"/>
    </row>
    <row r="180" ht="11.25">
      <c r="Q180" s="11"/>
    </row>
    <row r="181" ht="11.25">
      <c r="Q181" s="11"/>
    </row>
    <row r="182" ht="11.25">
      <c r="Q182" s="11"/>
    </row>
    <row r="183" ht="11.25">
      <c r="Q183" s="11"/>
    </row>
    <row r="184" ht="11.25">
      <c r="Q184" s="11"/>
    </row>
    <row r="185" ht="11.25">
      <c r="Q185" s="11"/>
    </row>
    <row r="186" ht="11.25">
      <c r="Q186" s="11"/>
    </row>
    <row r="187" ht="11.25">
      <c r="Q187" s="11"/>
    </row>
    <row r="188" ht="11.25">
      <c r="Q188" s="11"/>
    </row>
    <row r="189" ht="11.25">
      <c r="Q189" s="11"/>
    </row>
    <row r="190" ht="11.25">
      <c r="Q190" s="11"/>
    </row>
    <row r="191" ht="11.25">
      <c r="Q191" s="11"/>
    </row>
    <row r="192" ht="11.25">
      <c r="Q192" s="11"/>
    </row>
    <row r="193" ht="11.25">
      <c r="Q193" s="11"/>
    </row>
    <row r="194" ht="11.25">
      <c r="Q194" s="11"/>
    </row>
    <row r="195" ht="11.25">
      <c r="Q195" s="11"/>
    </row>
    <row r="196" ht="11.25">
      <c r="Q196" s="11"/>
    </row>
    <row r="197" ht="11.25">
      <c r="Q197" s="11"/>
    </row>
    <row r="198" ht="11.25">
      <c r="Q198" s="11"/>
    </row>
    <row r="199" ht="11.25">
      <c r="Q199" s="11"/>
    </row>
    <row r="200" ht="11.25">
      <c r="Q200" s="11"/>
    </row>
    <row r="201" ht="11.25">
      <c r="Q201" s="11"/>
    </row>
    <row r="202" ht="11.25">
      <c r="Q202" s="11"/>
    </row>
    <row r="203" ht="11.25">
      <c r="Q203" s="11"/>
    </row>
    <row r="204" ht="11.25">
      <c r="Q204" s="11"/>
    </row>
    <row r="205" ht="11.25">
      <c r="Q205" s="11"/>
    </row>
    <row r="206" ht="11.25">
      <c r="Q206" s="11"/>
    </row>
    <row r="207" ht="11.25">
      <c r="Q207" s="11"/>
    </row>
    <row r="208" ht="11.25">
      <c r="Q208" s="11"/>
    </row>
    <row r="209" ht="11.25">
      <c r="Q209" s="11"/>
    </row>
    <row r="210" ht="11.25">
      <c r="Q210" s="11"/>
    </row>
    <row r="211" ht="11.25">
      <c r="Q211" s="11"/>
    </row>
    <row r="212" ht="11.25">
      <c r="Q212" s="11"/>
    </row>
    <row r="213" ht="11.25">
      <c r="Q213" s="11"/>
    </row>
    <row r="214" ht="11.25">
      <c r="Q214" s="11"/>
    </row>
    <row r="215" ht="11.25">
      <c r="Q215" s="11"/>
    </row>
    <row r="216" ht="11.25">
      <c r="Q216" s="11"/>
    </row>
    <row r="217" ht="11.25">
      <c r="Q217" s="11"/>
    </row>
    <row r="218" ht="11.25">
      <c r="Q218" s="11"/>
    </row>
    <row r="219" ht="11.25">
      <c r="Q219" s="11"/>
    </row>
    <row r="220" ht="11.25">
      <c r="Q220" s="11"/>
    </row>
    <row r="221" ht="11.25">
      <c r="Q221" s="11"/>
    </row>
    <row r="222" ht="11.25">
      <c r="Q222" s="11"/>
    </row>
    <row r="223" ht="11.25">
      <c r="Q223" s="11"/>
    </row>
    <row r="224" ht="11.25">
      <c r="Q224" s="11"/>
    </row>
    <row r="225" ht="11.25">
      <c r="Q225" s="11"/>
    </row>
    <row r="226" ht="11.25">
      <c r="Q226" s="11"/>
    </row>
    <row r="227" ht="11.25">
      <c r="Q227" s="11"/>
    </row>
    <row r="228" ht="11.25">
      <c r="Q228" s="11"/>
    </row>
    <row r="229" ht="11.25">
      <c r="Q229" s="11"/>
    </row>
    <row r="230" ht="11.25">
      <c r="Q230" s="11"/>
    </row>
    <row r="231" ht="11.25">
      <c r="Q231" s="11"/>
    </row>
    <row r="232" ht="11.25">
      <c r="Q232" s="11"/>
    </row>
    <row r="233" ht="11.25">
      <c r="Q233" s="11"/>
    </row>
    <row r="234" ht="11.25">
      <c r="Q234" s="11"/>
    </row>
    <row r="235" ht="11.25">
      <c r="Q235" s="11"/>
    </row>
    <row r="236" ht="11.25">
      <c r="Q236" s="11"/>
    </row>
    <row r="237" ht="11.25">
      <c r="Q237" s="11"/>
    </row>
    <row r="238" ht="11.25">
      <c r="Q238" s="11"/>
    </row>
    <row r="239" ht="11.25">
      <c r="Q239" s="11"/>
    </row>
    <row r="240" ht="11.25">
      <c r="Q240" s="11"/>
    </row>
    <row r="241" ht="11.25">
      <c r="Q241" s="11"/>
    </row>
    <row r="242" ht="11.25">
      <c r="Q242" s="11"/>
    </row>
    <row r="243" ht="11.25">
      <c r="Q243" s="11"/>
    </row>
    <row r="244" ht="11.25">
      <c r="Q244" s="11"/>
    </row>
    <row r="245" ht="11.25">
      <c r="Q245" s="11"/>
    </row>
    <row r="246" ht="11.25">
      <c r="Q246" s="11"/>
    </row>
    <row r="247" ht="11.25">
      <c r="Q247" s="11"/>
    </row>
    <row r="248" ht="11.25">
      <c r="Q248" s="11"/>
    </row>
    <row r="249" ht="11.25">
      <c r="Q249" s="11"/>
    </row>
    <row r="250" ht="11.25">
      <c r="Q250" s="11"/>
    </row>
    <row r="251" ht="11.25">
      <c r="Q251" s="11"/>
    </row>
    <row r="252" ht="11.25">
      <c r="Q252" s="11"/>
    </row>
    <row r="253" ht="11.25">
      <c r="Q253" s="11"/>
    </row>
    <row r="254" ht="11.25">
      <c r="Q254" s="11"/>
    </row>
    <row r="255" ht="11.25">
      <c r="Q255" s="11"/>
    </row>
    <row r="256" ht="11.25">
      <c r="Q256" s="11"/>
    </row>
    <row r="257" ht="11.25">
      <c r="Q257" s="11"/>
    </row>
    <row r="258" ht="11.25">
      <c r="Q258" s="11"/>
    </row>
    <row r="259" ht="11.25">
      <c r="Q259" s="11"/>
    </row>
    <row r="260" ht="11.25">
      <c r="Q260" s="11"/>
    </row>
    <row r="261" ht="11.25">
      <c r="Q261" s="11"/>
    </row>
    <row r="262" ht="11.25">
      <c r="Q262" s="11"/>
    </row>
    <row r="263" ht="11.25">
      <c r="Q263" s="11"/>
    </row>
    <row r="264" ht="11.25">
      <c r="Q264" s="11"/>
    </row>
    <row r="265" ht="11.25">
      <c r="Q265" s="11"/>
    </row>
    <row r="266" ht="11.25">
      <c r="Q266" s="11"/>
    </row>
    <row r="267" ht="11.25">
      <c r="Q267" s="11"/>
    </row>
    <row r="268" ht="11.25">
      <c r="Q268" s="11"/>
    </row>
    <row r="269" ht="11.25">
      <c r="Q269" s="11"/>
    </row>
    <row r="270" ht="11.25">
      <c r="Q270" s="11"/>
    </row>
    <row r="271" ht="11.25">
      <c r="Q271" s="11"/>
    </row>
    <row r="272" ht="11.25">
      <c r="Q272" s="11"/>
    </row>
    <row r="273" ht="11.25">
      <c r="Q273" s="11"/>
    </row>
    <row r="274" ht="11.25">
      <c r="Q274" s="11"/>
    </row>
    <row r="275" ht="11.25">
      <c r="Q275" s="11"/>
    </row>
    <row r="276" ht="11.25">
      <c r="Q276" s="11"/>
    </row>
    <row r="277" ht="11.25">
      <c r="Q277" s="11"/>
    </row>
    <row r="278" ht="11.25">
      <c r="Q278" s="11"/>
    </row>
    <row r="279" ht="11.25">
      <c r="Q279" s="11"/>
    </row>
    <row r="280" ht="11.25">
      <c r="Q280" s="11"/>
    </row>
    <row r="281" ht="11.25">
      <c r="Q281" s="11"/>
    </row>
    <row r="282" ht="11.25">
      <c r="Q282" s="11"/>
    </row>
    <row r="283" ht="11.25">
      <c r="Q283" s="11"/>
    </row>
    <row r="284" ht="11.25">
      <c r="Q284" s="11"/>
    </row>
    <row r="285" ht="11.25">
      <c r="Q285" s="11"/>
    </row>
    <row r="286" ht="11.25">
      <c r="Q286" s="11"/>
    </row>
    <row r="287" ht="11.25">
      <c r="Q287" s="11"/>
    </row>
    <row r="288" ht="11.25">
      <c r="Q288" s="11"/>
    </row>
    <row r="289" ht="11.25">
      <c r="Q289" s="11"/>
    </row>
    <row r="290" ht="11.25">
      <c r="Q290" s="11"/>
    </row>
    <row r="291" ht="11.25">
      <c r="Q291" s="11"/>
    </row>
    <row r="292" ht="11.25">
      <c r="Q292" s="11"/>
    </row>
    <row r="293" ht="11.25">
      <c r="Q293" s="11"/>
    </row>
    <row r="294" ht="11.25">
      <c r="Q294" s="11"/>
    </row>
    <row r="295" ht="11.25">
      <c r="Q295" s="11"/>
    </row>
    <row r="296" ht="11.25">
      <c r="Q296" s="11"/>
    </row>
    <row r="297" ht="11.25">
      <c r="Q297" s="11"/>
    </row>
    <row r="298" ht="11.25">
      <c r="Q298" s="11"/>
    </row>
    <row r="299" ht="11.25">
      <c r="Q299" s="11"/>
    </row>
    <row r="300" ht="11.25">
      <c r="Q300" s="11"/>
    </row>
    <row r="301" ht="11.25">
      <c r="Q301" s="11"/>
    </row>
    <row r="302" ht="11.25">
      <c r="Q302" s="11"/>
    </row>
    <row r="303" ht="11.25">
      <c r="Q303" s="11"/>
    </row>
    <row r="304" ht="11.25">
      <c r="Q304" s="11"/>
    </row>
    <row r="305" ht="11.25">
      <c r="Q305" s="11"/>
    </row>
    <row r="306" ht="11.25">
      <c r="Q306" s="11"/>
    </row>
    <row r="307" ht="11.25">
      <c r="Q307" s="11"/>
    </row>
    <row r="308" ht="11.25">
      <c r="Q308" s="11"/>
    </row>
    <row r="309" ht="11.25">
      <c r="Q309" s="11"/>
    </row>
    <row r="310" ht="11.25">
      <c r="Q310" s="11"/>
    </row>
    <row r="311" ht="11.25">
      <c r="Q311" s="11"/>
    </row>
    <row r="312" ht="11.25">
      <c r="Q312" s="11"/>
    </row>
    <row r="313" ht="11.25">
      <c r="Q313" s="11"/>
    </row>
    <row r="314" ht="11.25">
      <c r="Q314" s="11"/>
    </row>
    <row r="315" ht="11.25">
      <c r="Q315" s="11"/>
    </row>
    <row r="316" ht="11.25">
      <c r="Q316" s="11"/>
    </row>
    <row r="317" ht="11.25">
      <c r="Q317" s="11"/>
    </row>
    <row r="318" ht="11.25">
      <c r="Q318" s="11"/>
    </row>
    <row r="319" ht="11.25">
      <c r="Q319" s="11"/>
    </row>
    <row r="320" ht="11.25">
      <c r="Q320" s="11"/>
    </row>
    <row r="321" ht="11.25">
      <c r="Q321" s="11"/>
    </row>
    <row r="322" ht="11.25">
      <c r="Q322" s="11"/>
    </row>
    <row r="323" ht="11.25">
      <c r="Q323" s="11"/>
    </row>
    <row r="324" ht="11.25">
      <c r="Q324" s="11"/>
    </row>
    <row r="325" ht="11.25">
      <c r="Q325" s="11"/>
    </row>
    <row r="326" ht="11.25">
      <c r="Q326" s="11"/>
    </row>
    <row r="327" ht="11.25">
      <c r="Q327" s="11"/>
    </row>
    <row r="328" ht="11.25">
      <c r="Q328" s="11"/>
    </row>
    <row r="329" ht="11.25">
      <c r="Q329" s="11"/>
    </row>
    <row r="330" ht="11.25">
      <c r="Q330" s="11"/>
    </row>
    <row r="331" ht="11.25">
      <c r="Q331" s="11"/>
    </row>
    <row r="332" ht="11.25">
      <c r="Q332" s="11"/>
    </row>
    <row r="333" ht="11.25">
      <c r="Q333" s="11"/>
    </row>
    <row r="334" ht="11.25">
      <c r="Q334" s="11"/>
    </row>
    <row r="335" ht="11.25">
      <c r="Q335" s="11"/>
    </row>
    <row r="336" ht="11.25">
      <c r="Q336" s="11"/>
    </row>
    <row r="337" ht="11.25">
      <c r="Q337" s="11"/>
    </row>
    <row r="338" ht="11.25">
      <c r="Q338" s="11"/>
    </row>
    <row r="339" ht="11.25">
      <c r="Q339" s="11"/>
    </row>
    <row r="340" ht="11.25">
      <c r="Q340" s="11"/>
    </row>
    <row r="341" ht="11.25">
      <c r="Q341" s="11"/>
    </row>
    <row r="342" ht="11.25">
      <c r="Q342" s="11"/>
    </row>
    <row r="343" ht="11.25">
      <c r="Q343" s="11"/>
    </row>
    <row r="344" ht="11.25">
      <c r="Q344" s="11"/>
    </row>
    <row r="345" ht="11.25">
      <c r="Q345" s="11"/>
    </row>
    <row r="346" ht="11.25">
      <c r="Q346" s="11"/>
    </row>
    <row r="347" ht="11.25">
      <c r="Q347" s="11"/>
    </row>
    <row r="348" ht="11.25">
      <c r="Q348" s="11"/>
    </row>
    <row r="349" ht="11.25">
      <c r="Q349" s="11"/>
    </row>
    <row r="350" ht="11.25">
      <c r="Q350" s="11"/>
    </row>
    <row r="351" ht="11.25">
      <c r="Q351" s="11"/>
    </row>
    <row r="352" ht="11.25">
      <c r="Q352" s="11"/>
    </row>
    <row r="353" ht="11.25">
      <c r="Q353" s="11"/>
    </row>
    <row r="354" ht="11.25">
      <c r="Q354" s="11"/>
    </row>
    <row r="355" ht="11.25">
      <c r="Q355" s="11"/>
    </row>
    <row r="356" ht="11.25">
      <c r="Q356" s="11"/>
    </row>
    <row r="357" ht="11.25">
      <c r="Q357" s="11"/>
    </row>
    <row r="358" ht="11.25">
      <c r="Q358" s="11"/>
    </row>
    <row r="359" ht="11.25">
      <c r="Q359" s="11"/>
    </row>
    <row r="360" ht="11.25">
      <c r="Q360" s="11"/>
    </row>
    <row r="361" ht="11.25">
      <c r="Q361" s="11"/>
    </row>
    <row r="362" ht="11.25">
      <c r="Q362" s="11"/>
    </row>
    <row r="363" ht="11.25">
      <c r="Q363" s="11"/>
    </row>
    <row r="364" ht="11.25">
      <c r="Q364" s="11"/>
    </row>
    <row r="365" ht="11.25">
      <c r="Q365" s="11"/>
    </row>
    <row r="366" ht="11.25">
      <c r="Q366" s="11"/>
    </row>
    <row r="367" ht="11.25">
      <c r="Q367" s="11"/>
    </row>
    <row r="368" ht="11.25">
      <c r="Q368" s="11"/>
    </row>
    <row r="369" ht="11.25">
      <c r="Q369" s="11"/>
    </row>
    <row r="370" ht="11.25">
      <c r="Q370" s="11"/>
    </row>
    <row r="371" ht="11.25">
      <c r="Q371" s="11"/>
    </row>
    <row r="372" ht="11.25">
      <c r="Q372" s="11"/>
    </row>
    <row r="373" ht="11.25">
      <c r="Q373" s="11"/>
    </row>
    <row r="374" ht="11.25">
      <c r="Q374" s="11"/>
    </row>
    <row r="375" ht="11.25">
      <c r="Q375" s="11"/>
    </row>
    <row r="376" ht="11.25">
      <c r="Q376" s="11"/>
    </row>
    <row r="377" ht="11.25">
      <c r="Q377" s="11"/>
    </row>
    <row r="378" ht="11.25">
      <c r="Q378" s="11"/>
    </row>
    <row r="379" ht="11.25">
      <c r="Q379" s="11"/>
    </row>
    <row r="380" ht="11.25">
      <c r="Q380" s="11"/>
    </row>
    <row r="381" ht="11.25">
      <c r="Q381" s="11"/>
    </row>
    <row r="382" ht="11.25">
      <c r="Q382" s="11"/>
    </row>
    <row r="383" ht="11.25">
      <c r="Q383" s="11"/>
    </row>
    <row r="384" ht="11.25">
      <c r="Q384" s="11"/>
    </row>
    <row r="385" ht="11.25">
      <c r="Q385" s="11"/>
    </row>
    <row r="386" ht="11.25">
      <c r="Q386" s="11"/>
    </row>
    <row r="387" ht="11.25">
      <c r="Q387" s="11"/>
    </row>
    <row r="388" ht="11.25">
      <c r="Q388" s="11"/>
    </row>
    <row r="389" ht="11.25">
      <c r="Q389" s="11"/>
    </row>
    <row r="390" ht="11.25">
      <c r="Q390" s="11"/>
    </row>
    <row r="391" ht="11.25">
      <c r="Q391" s="11"/>
    </row>
    <row r="392" ht="11.25">
      <c r="Q392" s="11"/>
    </row>
    <row r="393" ht="11.25">
      <c r="Q393" s="11"/>
    </row>
    <row r="394" ht="11.25">
      <c r="Q394" s="11"/>
    </row>
    <row r="395" ht="11.25">
      <c r="Q395" s="11"/>
    </row>
    <row r="396" ht="11.25">
      <c r="Q396" s="11"/>
    </row>
    <row r="397" ht="11.25">
      <c r="Q397" s="11"/>
    </row>
    <row r="398" ht="11.25">
      <c r="Q398" s="11"/>
    </row>
    <row r="399" ht="11.25">
      <c r="Q399" s="11"/>
    </row>
    <row r="400" ht="11.25">
      <c r="Q400" s="11"/>
    </row>
    <row r="401" ht="11.25">
      <c r="Q401" s="11"/>
    </row>
    <row r="402" ht="11.25">
      <c r="Q402" s="11"/>
    </row>
    <row r="403" ht="11.25">
      <c r="Q403" s="11"/>
    </row>
    <row r="404" ht="11.25">
      <c r="Q404" s="11"/>
    </row>
    <row r="405" ht="11.25">
      <c r="Q405" s="11"/>
    </row>
    <row r="406" ht="11.25">
      <c r="Q406" s="11"/>
    </row>
    <row r="407" ht="11.25">
      <c r="Q407" s="11"/>
    </row>
    <row r="408" ht="11.25">
      <c r="Q408" s="11"/>
    </row>
    <row r="409" ht="11.25">
      <c r="Q409" s="11"/>
    </row>
    <row r="410" ht="11.25">
      <c r="Q410" s="11"/>
    </row>
    <row r="411" ht="11.25">
      <c r="Q411" s="11"/>
    </row>
    <row r="412" ht="11.25">
      <c r="Q412" s="11"/>
    </row>
    <row r="413" ht="11.25">
      <c r="Q413" s="11"/>
    </row>
    <row r="414" ht="11.25">
      <c r="Q414" s="11"/>
    </row>
    <row r="415" ht="11.25">
      <c r="Q415" s="11"/>
    </row>
    <row r="416" ht="11.25">
      <c r="Q416" s="11"/>
    </row>
    <row r="417" ht="11.25">
      <c r="Q417" s="11"/>
    </row>
    <row r="418" ht="11.25">
      <c r="Q418" s="11"/>
    </row>
    <row r="419" ht="11.25">
      <c r="Q419" s="11"/>
    </row>
    <row r="420" ht="11.25">
      <c r="Q420" s="11"/>
    </row>
    <row r="421" ht="11.25">
      <c r="Q421" s="11"/>
    </row>
    <row r="422" ht="11.25">
      <c r="Q422" s="11"/>
    </row>
    <row r="423" ht="11.25">
      <c r="Q423" s="11"/>
    </row>
    <row r="424" ht="11.25">
      <c r="Q424" s="11"/>
    </row>
    <row r="425" ht="11.25">
      <c r="Q425" s="11"/>
    </row>
    <row r="426" ht="11.25">
      <c r="Q426" s="11"/>
    </row>
    <row r="427" ht="11.25">
      <c r="Q427" s="11"/>
    </row>
    <row r="428" ht="11.25">
      <c r="Q428" s="11"/>
    </row>
    <row r="429" ht="11.25">
      <c r="Q429" s="11"/>
    </row>
    <row r="430" ht="11.25">
      <c r="Q430" s="11"/>
    </row>
    <row r="431" ht="11.25">
      <c r="Q431" s="11"/>
    </row>
    <row r="432" ht="11.25">
      <c r="Q432" s="11"/>
    </row>
    <row r="433" ht="11.25">
      <c r="Q433" s="11"/>
    </row>
    <row r="434" ht="11.25">
      <c r="Q434" s="11"/>
    </row>
    <row r="435" ht="11.25">
      <c r="Q435" s="11"/>
    </row>
    <row r="436" ht="11.25">
      <c r="Q436" s="11"/>
    </row>
    <row r="437" ht="11.25">
      <c r="Q437" s="11"/>
    </row>
    <row r="438" ht="11.25">
      <c r="Q438" s="11"/>
    </row>
    <row r="439" ht="11.25">
      <c r="Q439" s="11"/>
    </row>
    <row r="440" ht="11.25">
      <c r="Q440" s="11"/>
    </row>
    <row r="441" ht="11.25">
      <c r="Q441" s="11"/>
    </row>
    <row r="442" ht="11.25">
      <c r="Q442" s="11"/>
    </row>
    <row r="443" ht="11.25">
      <c r="Q443" s="11"/>
    </row>
    <row r="444" ht="11.25">
      <c r="Q444" s="11"/>
    </row>
    <row r="445" ht="11.25">
      <c r="Q445" s="11"/>
    </row>
    <row r="446" ht="11.25">
      <c r="Q446" s="11"/>
    </row>
    <row r="447" ht="11.25">
      <c r="Q447" s="11"/>
    </row>
    <row r="448" ht="11.25">
      <c r="Q448" s="11"/>
    </row>
    <row r="449" ht="11.25">
      <c r="Q449" s="11"/>
    </row>
    <row r="450" ht="11.25">
      <c r="Q450" s="11"/>
    </row>
    <row r="451" ht="11.25">
      <c r="Q451" s="11"/>
    </row>
    <row r="452" ht="11.25">
      <c r="Q452" s="11"/>
    </row>
    <row r="453" ht="11.25">
      <c r="Q453" s="11"/>
    </row>
    <row r="454" ht="11.25">
      <c r="Q454" s="11"/>
    </row>
    <row r="455" ht="11.25">
      <c r="Q455" s="11"/>
    </row>
    <row r="456" ht="11.25">
      <c r="Q456" s="11"/>
    </row>
    <row r="457" ht="11.25">
      <c r="Q457" s="11"/>
    </row>
    <row r="458" ht="11.25">
      <c r="Q458" s="11"/>
    </row>
    <row r="459" ht="11.25">
      <c r="Q459" s="11"/>
    </row>
    <row r="460" ht="11.25">
      <c r="Q460" s="11"/>
    </row>
    <row r="461" ht="11.25">
      <c r="Q461" s="11"/>
    </row>
    <row r="462" ht="11.25">
      <c r="Q462" s="11"/>
    </row>
    <row r="463" ht="11.25">
      <c r="Q463" s="11"/>
    </row>
    <row r="464" ht="11.25">
      <c r="Q464" s="11"/>
    </row>
    <row r="465" ht="11.25">
      <c r="Q465" s="11"/>
    </row>
    <row r="466" ht="11.25">
      <c r="Q466" s="11"/>
    </row>
    <row r="467" ht="11.25">
      <c r="Q467" s="11"/>
    </row>
    <row r="468" ht="11.25">
      <c r="Q468" s="11"/>
    </row>
    <row r="469" ht="11.25">
      <c r="Q469" s="11"/>
    </row>
    <row r="470" ht="11.25">
      <c r="Q470" s="11"/>
    </row>
    <row r="471" ht="11.25">
      <c r="Q471" s="11"/>
    </row>
    <row r="472" ht="11.25">
      <c r="Q472" s="11"/>
    </row>
    <row r="473" ht="11.25">
      <c r="Q473" s="11"/>
    </row>
    <row r="474" ht="11.25">
      <c r="Q474" s="11"/>
    </row>
    <row r="475" ht="11.25">
      <c r="Q475" s="11"/>
    </row>
    <row r="476" ht="11.25">
      <c r="Q476" s="11"/>
    </row>
    <row r="477" ht="11.25">
      <c r="Q477" s="11"/>
    </row>
    <row r="478" ht="11.25">
      <c r="Q478" s="11"/>
    </row>
    <row r="479" ht="11.25">
      <c r="Q479" s="11"/>
    </row>
    <row r="480" ht="11.25">
      <c r="Q480" s="11"/>
    </row>
    <row r="481" ht="11.25">
      <c r="Q481" s="11"/>
    </row>
    <row r="482" ht="11.25">
      <c r="Q482" s="11"/>
    </row>
    <row r="483" ht="11.25">
      <c r="Q483" s="11"/>
    </row>
    <row r="484" ht="11.25">
      <c r="Q484" s="11"/>
    </row>
    <row r="485" ht="11.25">
      <c r="Q485" s="11"/>
    </row>
    <row r="486" ht="11.25">
      <c r="Q486" s="11"/>
    </row>
    <row r="487" ht="11.25">
      <c r="Q487" s="11"/>
    </row>
    <row r="488" ht="11.25">
      <c r="Q488" s="11"/>
    </row>
    <row r="489" ht="11.25">
      <c r="Q489" s="11"/>
    </row>
    <row r="490" ht="11.25">
      <c r="Q490" s="11"/>
    </row>
    <row r="491" ht="11.25">
      <c r="Q491" s="11"/>
    </row>
    <row r="492" ht="11.25">
      <c r="Q492" s="11"/>
    </row>
    <row r="493" ht="11.25">
      <c r="Q493" s="11"/>
    </row>
    <row r="494" ht="11.25">
      <c r="Q494" s="11"/>
    </row>
    <row r="495" ht="11.25">
      <c r="Q495" s="11"/>
    </row>
    <row r="496" ht="11.25">
      <c r="Q496" s="11"/>
    </row>
    <row r="497" ht="11.25">
      <c r="Q497" s="11"/>
    </row>
    <row r="498" ht="11.25">
      <c r="Q498" s="11"/>
    </row>
    <row r="499" ht="11.25">
      <c r="Q499" s="11"/>
    </row>
    <row r="500" ht="11.25">
      <c r="Q500" s="11"/>
    </row>
    <row r="501" ht="11.25">
      <c r="Q501" s="11"/>
    </row>
    <row r="502" ht="11.25">
      <c r="Q502" s="11"/>
    </row>
    <row r="503" ht="11.25">
      <c r="Q503" s="11"/>
    </row>
    <row r="504" ht="11.25">
      <c r="Q504" s="11"/>
    </row>
    <row r="505" ht="11.25">
      <c r="Q505" s="11"/>
    </row>
    <row r="506" ht="11.25">
      <c r="Q506" s="11"/>
    </row>
    <row r="507" ht="11.25">
      <c r="Q507" s="11"/>
    </row>
    <row r="508" ht="11.25">
      <c r="Q508" s="11"/>
    </row>
    <row r="509" ht="11.25">
      <c r="Q509" s="11"/>
    </row>
    <row r="510" ht="11.25">
      <c r="Q510" s="11"/>
    </row>
    <row r="511" ht="11.25">
      <c r="Q511" s="11"/>
    </row>
    <row r="512" ht="11.25">
      <c r="Q512" s="11"/>
    </row>
    <row r="513" ht="11.25">
      <c r="Q513" s="11"/>
    </row>
    <row r="514" ht="11.25">
      <c r="Q514" s="11"/>
    </row>
    <row r="515" ht="11.25">
      <c r="Q515" s="11"/>
    </row>
    <row r="516" ht="11.25">
      <c r="Q516" s="11"/>
    </row>
    <row r="517" ht="11.25">
      <c r="Q517" s="11"/>
    </row>
    <row r="518" ht="11.25">
      <c r="Q518" s="11"/>
    </row>
    <row r="519" ht="11.25">
      <c r="Q519" s="11"/>
    </row>
    <row r="520" ht="11.25">
      <c r="Q520" s="11"/>
    </row>
    <row r="521" ht="11.25">
      <c r="Q521" s="11"/>
    </row>
    <row r="522" ht="11.25">
      <c r="Q522" s="11"/>
    </row>
    <row r="523" ht="11.25">
      <c r="Q523" s="11"/>
    </row>
    <row r="524" ht="11.25">
      <c r="Q524" s="11"/>
    </row>
    <row r="525" ht="11.25">
      <c r="Q525" s="11"/>
    </row>
    <row r="526" ht="11.25">
      <c r="Q526" s="11"/>
    </row>
    <row r="527" ht="11.25">
      <c r="Q527" s="11"/>
    </row>
    <row r="528" ht="11.25">
      <c r="Q528" s="11"/>
    </row>
    <row r="529" ht="11.25">
      <c r="Q529" s="11"/>
    </row>
    <row r="530" ht="11.25">
      <c r="Q530" s="11"/>
    </row>
    <row r="531" ht="11.25">
      <c r="Q531" s="11"/>
    </row>
    <row r="532" ht="11.25">
      <c r="Q532" s="11"/>
    </row>
    <row r="533" ht="11.25">
      <c r="Q533" s="11"/>
    </row>
    <row r="534" ht="11.25">
      <c r="Q534" s="11"/>
    </row>
    <row r="535" ht="11.25">
      <c r="Q535" s="11"/>
    </row>
    <row r="536" ht="11.25">
      <c r="Q536" s="11"/>
    </row>
    <row r="537" ht="11.25">
      <c r="Q537" s="11"/>
    </row>
    <row r="538" ht="11.25">
      <c r="Q538" s="11"/>
    </row>
    <row r="539" ht="11.25">
      <c r="Q539" s="11"/>
    </row>
    <row r="540" ht="11.25">
      <c r="Q540" s="11"/>
    </row>
    <row r="541" ht="11.25">
      <c r="Q541" s="11"/>
    </row>
    <row r="542" ht="11.25">
      <c r="Q542" s="11"/>
    </row>
    <row r="543" ht="11.25">
      <c r="Q543" s="11"/>
    </row>
    <row r="544" ht="11.25">
      <c r="Q544" s="11"/>
    </row>
    <row r="545" ht="11.25">
      <c r="Q545" s="11"/>
    </row>
    <row r="546" ht="11.25">
      <c r="Q546" s="11"/>
    </row>
    <row r="547" ht="11.25">
      <c r="Q547" s="11"/>
    </row>
    <row r="548" ht="11.25">
      <c r="Q548" s="11"/>
    </row>
    <row r="549" ht="11.25">
      <c r="Q549" s="11"/>
    </row>
    <row r="550" ht="11.25">
      <c r="Q550" s="11"/>
    </row>
    <row r="551" ht="11.25">
      <c r="Q551" s="11"/>
    </row>
    <row r="552" ht="11.25">
      <c r="Q552" s="11"/>
    </row>
    <row r="553" ht="11.25">
      <c r="Q553" s="11"/>
    </row>
    <row r="554" ht="11.25">
      <c r="Q554" s="11"/>
    </row>
    <row r="555" ht="11.25">
      <c r="Q555" s="11"/>
    </row>
    <row r="556" ht="11.25">
      <c r="Q556" s="11"/>
    </row>
    <row r="557" ht="11.25">
      <c r="Q557" s="11"/>
    </row>
    <row r="558" ht="11.25">
      <c r="Q558" s="11"/>
    </row>
    <row r="559" ht="11.25">
      <c r="Q559" s="11"/>
    </row>
    <row r="560" ht="11.25">
      <c r="Q560" s="11"/>
    </row>
    <row r="561" ht="11.25">
      <c r="Q561" s="11"/>
    </row>
    <row r="562" ht="11.25">
      <c r="Q562" s="11"/>
    </row>
    <row r="563" ht="11.25">
      <c r="Q563" s="11"/>
    </row>
    <row r="564" ht="11.25">
      <c r="Q564" s="11"/>
    </row>
    <row r="565" ht="11.25">
      <c r="Q565" s="11"/>
    </row>
    <row r="566" ht="11.25">
      <c r="Q566" s="11"/>
    </row>
    <row r="567" ht="11.25">
      <c r="Q567" s="11"/>
    </row>
    <row r="568" ht="11.25">
      <c r="Q568" s="11"/>
    </row>
    <row r="569" ht="11.25">
      <c r="Q569" s="11"/>
    </row>
    <row r="570" ht="11.25">
      <c r="Q570" s="11"/>
    </row>
    <row r="571" ht="11.25">
      <c r="Q571" s="11"/>
    </row>
    <row r="572" ht="11.25">
      <c r="Q572" s="11"/>
    </row>
    <row r="573" ht="11.25">
      <c r="Q573" s="11"/>
    </row>
    <row r="574" ht="11.25">
      <c r="Q574" s="11"/>
    </row>
    <row r="575" ht="11.25">
      <c r="Q575" s="11"/>
    </row>
    <row r="576" ht="11.25">
      <c r="Q576" s="11"/>
    </row>
    <row r="577" ht="11.25">
      <c r="Q577" s="11"/>
    </row>
    <row r="578" ht="11.25">
      <c r="Q578" s="11"/>
    </row>
    <row r="579" ht="11.25">
      <c r="Q579" s="11"/>
    </row>
    <row r="580" ht="11.25">
      <c r="Q580" s="11"/>
    </row>
    <row r="581" ht="11.25">
      <c r="Q581" s="11"/>
    </row>
    <row r="582" ht="11.25">
      <c r="Q582" s="11"/>
    </row>
    <row r="583" ht="11.25">
      <c r="Q583" s="11"/>
    </row>
    <row r="584" ht="11.25">
      <c r="Q584" s="11"/>
    </row>
    <row r="585" ht="11.25">
      <c r="Q585" s="11"/>
    </row>
    <row r="586" ht="11.25">
      <c r="Q586" s="11"/>
    </row>
    <row r="587" ht="11.25">
      <c r="Q587" s="11"/>
    </row>
    <row r="588" ht="11.25">
      <c r="Q588" s="11"/>
    </row>
    <row r="589" ht="11.25">
      <c r="Q589" s="11"/>
    </row>
    <row r="590" ht="11.25">
      <c r="Q590" s="11"/>
    </row>
    <row r="591" ht="11.25">
      <c r="Q591" s="11"/>
    </row>
    <row r="592" ht="11.25">
      <c r="Q592" s="11"/>
    </row>
    <row r="593" ht="11.25">
      <c r="Q593" s="11"/>
    </row>
    <row r="594" ht="11.25">
      <c r="Q594" s="11"/>
    </row>
    <row r="595" ht="11.25">
      <c r="Q595" s="11"/>
    </row>
    <row r="596" ht="11.25">
      <c r="Q596" s="11"/>
    </row>
    <row r="597" ht="11.25">
      <c r="Q597" s="11"/>
    </row>
    <row r="598" ht="11.25">
      <c r="Q598" s="11"/>
    </row>
    <row r="599" ht="11.25">
      <c r="Q599" s="11"/>
    </row>
    <row r="600" ht="11.25">
      <c r="Q600" s="11"/>
    </row>
    <row r="601" ht="11.25">
      <c r="Q601" s="11"/>
    </row>
    <row r="602" ht="11.25">
      <c r="Q602" s="11"/>
    </row>
    <row r="603" ht="11.25">
      <c r="Q603" s="11"/>
    </row>
    <row r="604" ht="11.25">
      <c r="Q604" s="11"/>
    </row>
    <row r="605" ht="11.25">
      <c r="Q605" s="11"/>
    </row>
    <row r="606" ht="11.25">
      <c r="Q606" s="11"/>
    </row>
    <row r="607" ht="11.25">
      <c r="Q607" s="11"/>
    </row>
    <row r="608" ht="11.25">
      <c r="Q608" s="11"/>
    </row>
    <row r="609" ht="11.25">
      <c r="Q609" s="11"/>
    </row>
    <row r="610" ht="11.25">
      <c r="Q610" s="11"/>
    </row>
    <row r="611" ht="11.25">
      <c r="Q611" s="11"/>
    </row>
    <row r="612" ht="11.25">
      <c r="Q612" s="11"/>
    </row>
    <row r="613" ht="11.25">
      <c r="Q613" s="11"/>
    </row>
    <row r="614" ht="11.25">
      <c r="Q614" s="11"/>
    </row>
    <row r="615" ht="11.25">
      <c r="Q615" s="11"/>
    </row>
    <row r="616" ht="11.25">
      <c r="Q616" s="11"/>
    </row>
    <row r="617" ht="11.25">
      <c r="Q617" s="11"/>
    </row>
    <row r="618" ht="11.25">
      <c r="Q618" s="11"/>
    </row>
    <row r="619" ht="11.25">
      <c r="Q619" s="11"/>
    </row>
    <row r="620" ht="11.25">
      <c r="Q620" s="11"/>
    </row>
    <row r="621" ht="11.25">
      <c r="Q621" s="11"/>
    </row>
    <row r="622" ht="11.25">
      <c r="Q622" s="11"/>
    </row>
    <row r="623" ht="11.25">
      <c r="Q623" s="11"/>
    </row>
    <row r="624" ht="11.25">
      <c r="Q624" s="11"/>
    </row>
    <row r="625" ht="11.25">
      <c r="Q625" s="11"/>
    </row>
    <row r="626" ht="11.25">
      <c r="Q626" s="11"/>
    </row>
    <row r="627" ht="11.25">
      <c r="Q627" s="11"/>
    </row>
    <row r="628" ht="11.25">
      <c r="Q628" s="11"/>
    </row>
    <row r="629" ht="11.25">
      <c r="Q629" s="11"/>
    </row>
    <row r="630" ht="11.25">
      <c r="Q630" s="11"/>
    </row>
    <row r="631" ht="11.25">
      <c r="Q631" s="11"/>
    </row>
    <row r="632" ht="11.25">
      <c r="Q632" s="11"/>
    </row>
    <row r="633" ht="11.25">
      <c r="Q633" s="11"/>
    </row>
    <row r="634" ht="11.25">
      <c r="Q634" s="11"/>
    </row>
    <row r="635" ht="11.25">
      <c r="Q635" s="11"/>
    </row>
    <row r="636" ht="11.25">
      <c r="Q636" s="11"/>
    </row>
    <row r="637" ht="11.25">
      <c r="Q637" s="11"/>
    </row>
    <row r="638" ht="11.25">
      <c r="Q638" s="11"/>
    </row>
    <row r="639" ht="11.25">
      <c r="Q639" s="11"/>
    </row>
    <row r="640" ht="11.25">
      <c r="Q640" s="11"/>
    </row>
    <row r="641" ht="11.25">
      <c r="Q641" s="11"/>
    </row>
    <row r="642" ht="11.25">
      <c r="Q642" s="11"/>
    </row>
    <row r="643" ht="11.25">
      <c r="Q643" s="11"/>
    </row>
    <row r="644" ht="11.25">
      <c r="Q644" s="11"/>
    </row>
    <row r="645" ht="11.25">
      <c r="Q645" s="11"/>
    </row>
    <row r="646" ht="11.25">
      <c r="Q646" s="11"/>
    </row>
    <row r="647" ht="11.25">
      <c r="Q647" s="11"/>
    </row>
    <row r="648" ht="11.25">
      <c r="Q648" s="11"/>
    </row>
    <row r="649" ht="11.25">
      <c r="Q649" s="11"/>
    </row>
    <row r="650" ht="11.25">
      <c r="Q650" s="11"/>
    </row>
    <row r="651" ht="11.25">
      <c r="Q651" s="11"/>
    </row>
    <row r="652" ht="11.25">
      <c r="Q652" s="11"/>
    </row>
    <row r="653" ht="11.25">
      <c r="Q653" s="11"/>
    </row>
    <row r="654" ht="11.25">
      <c r="Q654" s="11"/>
    </row>
    <row r="655" ht="11.25">
      <c r="Q655" s="11"/>
    </row>
    <row r="656" ht="11.25">
      <c r="Q656" s="11"/>
    </row>
    <row r="657" ht="11.25">
      <c r="Q657" s="11"/>
    </row>
    <row r="658" ht="11.25">
      <c r="Q658" s="11"/>
    </row>
    <row r="659" ht="11.25">
      <c r="Q659" s="11"/>
    </row>
    <row r="660" ht="11.25">
      <c r="Q660" s="11"/>
    </row>
    <row r="661" ht="11.25">
      <c r="Q661" s="11"/>
    </row>
    <row r="662" ht="11.25">
      <c r="Q662" s="11"/>
    </row>
    <row r="663" ht="11.25">
      <c r="Q663" s="11"/>
    </row>
    <row r="664" ht="11.25">
      <c r="Q664" s="11"/>
    </row>
    <row r="665" ht="11.25">
      <c r="Q665" s="11"/>
    </row>
    <row r="666" ht="11.25">
      <c r="Q666" s="11"/>
    </row>
    <row r="667" ht="11.25">
      <c r="Q667" s="11"/>
    </row>
    <row r="668" ht="11.25">
      <c r="Q668" s="11"/>
    </row>
    <row r="669" ht="11.25">
      <c r="Q669" s="11"/>
    </row>
    <row r="670" ht="11.25">
      <c r="Q670" s="11"/>
    </row>
    <row r="671" ht="11.25">
      <c r="Q671" s="11"/>
    </row>
    <row r="672" ht="11.25">
      <c r="Q672" s="11"/>
    </row>
    <row r="673" ht="11.25">
      <c r="Q673" s="11"/>
    </row>
    <row r="674" ht="11.25">
      <c r="Q674" s="11"/>
    </row>
    <row r="675" ht="11.25">
      <c r="Q675" s="11"/>
    </row>
    <row r="676" ht="11.25">
      <c r="Q676" s="11"/>
    </row>
    <row r="677" ht="11.25">
      <c r="Q677" s="11"/>
    </row>
    <row r="678" ht="11.25">
      <c r="Q678" s="11"/>
    </row>
    <row r="679" ht="11.25">
      <c r="Q679" s="11"/>
    </row>
    <row r="680" ht="11.25">
      <c r="Q680" s="11"/>
    </row>
    <row r="681" ht="11.25">
      <c r="Q681" s="11"/>
    </row>
    <row r="682" ht="11.25">
      <c r="Q682" s="11"/>
    </row>
    <row r="683" ht="11.25">
      <c r="Q683" s="11"/>
    </row>
    <row r="684" ht="11.25">
      <c r="Q684" s="11"/>
    </row>
    <row r="685" ht="11.25">
      <c r="Q685" s="11"/>
    </row>
    <row r="686" ht="11.25">
      <c r="Q686" s="11"/>
    </row>
    <row r="687" ht="11.25">
      <c r="Q687" s="11"/>
    </row>
    <row r="688" ht="11.25">
      <c r="Q688" s="11"/>
    </row>
    <row r="689" ht="11.25">
      <c r="Q689" s="11"/>
    </row>
    <row r="690" ht="11.25">
      <c r="Q690" s="11"/>
    </row>
    <row r="691" ht="11.25">
      <c r="Q691" s="11"/>
    </row>
    <row r="692" ht="11.25">
      <c r="Q692" s="11"/>
    </row>
    <row r="693" ht="11.25">
      <c r="Q693" s="11"/>
    </row>
    <row r="694" ht="11.25">
      <c r="Q694" s="11"/>
    </row>
    <row r="695" ht="11.25">
      <c r="Q695" s="11"/>
    </row>
    <row r="696" ht="11.25">
      <c r="Q696" s="11"/>
    </row>
    <row r="697" ht="11.25">
      <c r="Q697" s="11"/>
    </row>
    <row r="698" ht="11.25">
      <c r="Q698" s="11"/>
    </row>
    <row r="699" ht="11.25">
      <c r="Q699" s="11"/>
    </row>
    <row r="700" ht="11.25">
      <c r="Q700" s="11"/>
    </row>
    <row r="701" ht="11.25">
      <c r="Q701" s="11"/>
    </row>
    <row r="702" ht="11.25">
      <c r="Q702" s="11"/>
    </row>
    <row r="703" ht="11.25">
      <c r="Q703" s="11"/>
    </row>
    <row r="704" ht="11.25">
      <c r="Q704" s="11"/>
    </row>
    <row r="705" ht="11.25">
      <c r="Q705" s="11"/>
    </row>
    <row r="706" ht="11.25">
      <c r="Q706" s="11"/>
    </row>
    <row r="707" ht="11.25">
      <c r="Q707" s="11"/>
    </row>
    <row r="708" ht="11.25">
      <c r="Q708" s="11"/>
    </row>
    <row r="709" ht="11.25">
      <c r="Q709" s="11"/>
    </row>
    <row r="710" ht="11.25">
      <c r="Q710" s="11"/>
    </row>
    <row r="711" ht="11.25">
      <c r="Q711" s="11"/>
    </row>
    <row r="712" ht="11.25">
      <c r="Q712" s="11"/>
    </row>
    <row r="713" ht="11.25">
      <c r="Q713" s="11"/>
    </row>
    <row r="714" ht="11.25">
      <c r="Q714" s="11"/>
    </row>
    <row r="715" ht="11.25">
      <c r="Q715" s="11"/>
    </row>
    <row r="716" ht="11.25">
      <c r="Q716" s="11"/>
    </row>
    <row r="717" ht="11.25">
      <c r="Q717" s="11"/>
    </row>
    <row r="718" ht="11.25">
      <c r="Q718" s="11"/>
    </row>
    <row r="719" ht="11.25">
      <c r="Q719" s="11"/>
    </row>
    <row r="720" ht="11.25">
      <c r="Q720" s="11"/>
    </row>
    <row r="721" ht="11.25">
      <c r="Q721" s="11"/>
    </row>
    <row r="722" ht="11.25">
      <c r="Q722" s="11"/>
    </row>
    <row r="723" ht="11.25">
      <c r="Q723" s="11"/>
    </row>
    <row r="724" ht="11.25">
      <c r="Q724" s="11"/>
    </row>
    <row r="725" ht="11.25">
      <c r="Q725" s="11"/>
    </row>
    <row r="726" ht="11.25">
      <c r="Q726" s="11"/>
    </row>
    <row r="727" ht="11.25">
      <c r="Q727" s="11"/>
    </row>
    <row r="728" ht="11.25">
      <c r="Q728" s="11"/>
    </row>
    <row r="729" ht="11.25">
      <c r="Q729" s="11"/>
    </row>
    <row r="730" ht="11.25">
      <c r="Q730" s="11"/>
    </row>
    <row r="731" ht="11.25">
      <c r="Q731" s="11"/>
    </row>
    <row r="732" ht="11.25">
      <c r="Q732" s="11"/>
    </row>
    <row r="733" ht="11.25">
      <c r="Q733" s="11"/>
    </row>
    <row r="734" ht="11.25">
      <c r="Q734" s="11"/>
    </row>
    <row r="735" ht="11.25">
      <c r="Q735" s="11"/>
    </row>
    <row r="736" ht="11.25">
      <c r="Q736" s="11"/>
    </row>
    <row r="737" ht="11.25">
      <c r="Q737" s="11"/>
    </row>
    <row r="738" ht="11.25">
      <c r="Q738" s="11"/>
    </row>
    <row r="739" ht="11.25">
      <c r="Q739" s="11"/>
    </row>
    <row r="740" ht="11.25">
      <c r="Q740" s="11"/>
    </row>
    <row r="741" ht="11.25">
      <c r="Q741" s="11"/>
    </row>
    <row r="742" ht="11.25">
      <c r="Q742" s="11"/>
    </row>
    <row r="743" ht="11.25">
      <c r="Q743" s="11"/>
    </row>
    <row r="744" ht="11.25">
      <c r="Q744" s="11"/>
    </row>
    <row r="745" ht="11.25">
      <c r="Q745" s="11"/>
    </row>
    <row r="746" ht="11.25">
      <c r="Q746" s="11"/>
    </row>
    <row r="747" ht="11.25">
      <c r="Q747" s="11"/>
    </row>
    <row r="748" ht="11.25">
      <c r="Q748" s="11"/>
    </row>
    <row r="749" ht="11.25">
      <c r="Q749" s="11"/>
    </row>
    <row r="750" ht="11.25">
      <c r="Q750" s="11"/>
    </row>
    <row r="751" ht="11.25">
      <c r="Q751" s="11"/>
    </row>
    <row r="752" ht="11.25">
      <c r="Q752" s="11"/>
    </row>
    <row r="753" ht="11.25">
      <c r="Q753" s="11"/>
    </row>
    <row r="754" ht="11.25">
      <c r="Q754" s="11"/>
    </row>
    <row r="755" ht="11.25">
      <c r="Q755" s="11"/>
    </row>
    <row r="756" ht="11.25">
      <c r="Q756" s="11"/>
    </row>
    <row r="757" ht="11.25">
      <c r="Q757" s="11"/>
    </row>
    <row r="758" ht="11.25">
      <c r="Q758" s="11"/>
    </row>
    <row r="759" ht="11.25">
      <c r="Q759" s="11"/>
    </row>
    <row r="760" ht="11.25">
      <c r="Q760" s="11"/>
    </row>
    <row r="761" ht="11.25">
      <c r="Q761" s="11"/>
    </row>
    <row r="762" ht="11.25">
      <c r="Q762" s="11"/>
    </row>
    <row r="763" ht="11.25">
      <c r="Q763" s="11"/>
    </row>
    <row r="764" ht="11.25">
      <c r="Q764" s="11"/>
    </row>
    <row r="765" ht="11.25">
      <c r="Q765" s="11"/>
    </row>
    <row r="766" ht="11.25">
      <c r="Q766" s="11"/>
    </row>
    <row r="767" ht="11.25">
      <c r="Q767" s="11"/>
    </row>
    <row r="768" ht="11.25">
      <c r="Q768" s="11"/>
    </row>
    <row r="769" ht="11.25">
      <c r="Q769" s="11"/>
    </row>
    <row r="770" ht="11.25">
      <c r="Q770" s="11"/>
    </row>
    <row r="771" ht="11.25">
      <c r="Q771" s="11"/>
    </row>
    <row r="772" ht="11.25">
      <c r="Q772" s="11"/>
    </row>
    <row r="773" ht="11.25">
      <c r="Q773" s="11"/>
    </row>
    <row r="774" ht="11.25">
      <c r="Q774" s="11"/>
    </row>
    <row r="775" ht="11.25">
      <c r="Q775" s="11"/>
    </row>
    <row r="776" ht="11.25">
      <c r="Q776" s="11"/>
    </row>
    <row r="777" ht="11.25">
      <c r="Q777" s="11"/>
    </row>
    <row r="778" ht="11.25">
      <c r="Q778" s="11"/>
    </row>
    <row r="779" ht="11.25">
      <c r="Q779" s="11"/>
    </row>
    <row r="780" ht="11.25">
      <c r="Q780" s="11"/>
    </row>
    <row r="781" ht="11.25">
      <c r="Q781" s="11"/>
    </row>
    <row r="782" ht="11.25">
      <c r="Q782" s="11"/>
    </row>
    <row r="783" ht="11.25">
      <c r="Q783" s="11"/>
    </row>
    <row r="784" ht="11.25">
      <c r="Q784" s="11"/>
    </row>
    <row r="785" ht="11.25">
      <c r="Q785" s="11"/>
    </row>
    <row r="786" ht="11.25">
      <c r="Q786" s="11"/>
    </row>
    <row r="787" ht="11.25">
      <c r="Q787" s="11"/>
    </row>
    <row r="788" ht="11.25">
      <c r="Q788" s="11"/>
    </row>
    <row r="789" ht="11.25">
      <c r="Q789" s="11"/>
    </row>
    <row r="790" ht="11.25">
      <c r="Q790" s="11"/>
    </row>
    <row r="791" ht="11.25">
      <c r="Q791" s="11"/>
    </row>
    <row r="792" ht="11.25">
      <c r="Q792" s="11"/>
    </row>
    <row r="793" ht="11.25">
      <c r="Q793" s="11"/>
    </row>
    <row r="794" ht="11.25">
      <c r="Q794" s="11"/>
    </row>
    <row r="795" ht="11.25">
      <c r="Q795" s="11"/>
    </row>
    <row r="796" ht="11.25">
      <c r="Q796" s="11"/>
    </row>
    <row r="797" ht="11.25">
      <c r="Q797" s="11"/>
    </row>
    <row r="798" ht="11.25">
      <c r="Q798" s="11"/>
    </row>
    <row r="799" ht="11.25">
      <c r="Q799" s="11"/>
    </row>
  </sheetData>
  <mergeCells count="1">
    <mergeCell ref="A4:B4"/>
  </mergeCells>
  <printOptions/>
  <pageMargins left="0.44" right="0.38" top="0.87" bottom="0.89" header="0.39" footer="0.5"/>
  <pageSetup fitToHeight="1" fitToWidth="1" horizontalDpi="600" verticalDpi="600" orientation="landscape" scale="61" r:id="rId1"/>
  <headerFooter alignWithMargins="0">
    <oddHeader>&amp;LCalifornia Department of Education
Form J-29
August 15, 2011
&amp;CREPORT OF THE ESTIMATED AMOUNT OF TAXES TO BE COLLECTED AND 
DISTRIBUTED FOR THE FISCAL YEAR 2010-11, ENDING JUNE 30, 2011
PERIOD: ANNUAL
&amp;RCounty : Kern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Acct. Svcs.</dc:creator>
  <cp:keywords/>
  <dc:description/>
  <cp:lastModifiedBy>IBS</cp:lastModifiedBy>
  <cp:lastPrinted>2011-02-15T16:08:08Z</cp:lastPrinted>
  <dcterms:created xsi:type="dcterms:W3CDTF">2007-11-21T20:28:31Z</dcterms:created>
  <dcterms:modified xsi:type="dcterms:W3CDTF">2011-08-15T16:21:40Z</dcterms:modified>
  <cp:category/>
  <cp:version/>
  <cp:contentType/>
  <cp:contentStatus/>
</cp:coreProperties>
</file>